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460" yWindow="-20" windowWidth="20260" windowHeight="12920" tabRatio="908" activeTab="3"/>
  </bookViews>
  <sheets>
    <sheet name="Instructions" sheetId="29" r:id="rId1"/>
    <sheet name="Variables" sheetId="1" r:id="rId2"/>
    <sheet name="Account" sheetId="28" r:id="rId3"/>
    <sheet name="Example" sheetId="27" r:id="rId4"/>
  </sheets>
  <definedNames>
    <definedName name="adf">#REF!</definedName>
    <definedName name="Budget_Health_Table">#REF!</definedName>
    <definedName name="Goal_Health_Table">#REF!</definedName>
    <definedName name="sdfsd">#REF!</definedName>
    <definedName name="twisted_limb_paper_3738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5" i="28"/>
  <c r="C36"/>
  <c r="D22"/>
  <c r="C35"/>
  <c r="C37"/>
  <c r="D37"/>
  <c r="D36"/>
  <c r="D35"/>
  <c r="B27"/>
  <c r="C25"/>
  <c r="H25"/>
  <c r="C22"/>
  <c r="C24"/>
  <c r="H24"/>
  <c r="D24"/>
  <c r="C20"/>
  <c r="C23"/>
  <c r="H23"/>
  <c r="D20"/>
  <c r="D23"/>
  <c r="H22"/>
  <c r="C21"/>
  <c r="H21"/>
  <c r="D21"/>
  <c r="H20"/>
  <c r="H17"/>
  <c r="C16"/>
  <c r="H16"/>
  <c r="D16"/>
  <c r="C15"/>
  <c r="H15"/>
  <c r="D15"/>
  <c r="H14"/>
  <c r="C13"/>
  <c r="H13"/>
  <c r="D13"/>
  <c r="H12"/>
  <c r="H9"/>
  <c r="C8"/>
  <c r="H8"/>
  <c r="D8"/>
  <c r="C7"/>
  <c r="H7"/>
  <c r="D7"/>
  <c r="H6"/>
  <c r="C5"/>
  <c r="H5"/>
  <c r="D5"/>
  <c r="H4"/>
  <c r="C50"/>
  <c r="C49"/>
  <c r="C51"/>
  <c r="D51"/>
  <c r="D50"/>
  <c r="D49"/>
  <c r="E9"/>
  <c r="E17"/>
  <c r="E25"/>
  <c r="C43"/>
  <c r="E6"/>
  <c r="E14"/>
  <c r="E22"/>
  <c r="C42"/>
  <c r="C44"/>
  <c r="D44"/>
  <c r="D43"/>
  <c r="D42"/>
  <c r="E24"/>
  <c r="E12"/>
  <c r="E4"/>
  <c r="E20"/>
  <c r="E23"/>
  <c r="E21"/>
  <c r="E16"/>
  <c r="E15"/>
  <c r="E13"/>
  <c r="E8"/>
  <c r="E7"/>
  <c r="E5"/>
  <c r="E4" i="27"/>
  <c r="E5"/>
  <c r="C25"/>
  <c r="C20"/>
  <c r="C21"/>
  <c r="H21"/>
  <c r="C22"/>
  <c r="H22"/>
  <c r="C23"/>
  <c r="H23"/>
  <c r="C24"/>
  <c r="H24"/>
  <c r="H25"/>
  <c r="H20"/>
  <c r="D25"/>
  <c r="D22"/>
  <c r="D24"/>
  <c r="D20"/>
  <c r="D23"/>
  <c r="C15"/>
  <c r="H15"/>
  <c r="C7"/>
  <c r="H7"/>
  <c r="D7"/>
  <c r="D15"/>
  <c r="D21"/>
  <c r="D16"/>
  <c r="C16"/>
  <c r="D13"/>
  <c r="C13"/>
  <c r="D8"/>
  <c r="C8"/>
  <c r="D5"/>
  <c r="C5"/>
  <c r="C36"/>
  <c r="C35"/>
  <c r="C37"/>
  <c r="D37"/>
  <c r="D36"/>
  <c r="D35"/>
  <c r="B27"/>
  <c r="H17"/>
  <c r="H16"/>
  <c r="H14"/>
  <c r="H13"/>
  <c r="H12"/>
  <c r="H9"/>
  <c r="H8"/>
  <c r="H6"/>
  <c r="H5"/>
  <c r="H4"/>
  <c r="E9"/>
  <c r="E17"/>
  <c r="E25"/>
  <c r="E6"/>
  <c r="E14"/>
  <c r="E22"/>
  <c r="E24"/>
  <c r="E12"/>
  <c r="E20"/>
  <c r="E23"/>
  <c r="E7"/>
  <c r="E15"/>
  <c r="E21"/>
  <c r="C50"/>
  <c r="C49"/>
  <c r="C51"/>
  <c r="D51"/>
  <c r="D50"/>
  <c r="D49"/>
  <c r="C43"/>
  <c r="C42"/>
  <c r="C44"/>
  <c r="D44"/>
  <c r="D43"/>
  <c r="D42"/>
  <c r="E8"/>
  <c r="E16"/>
  <c r="E13"/>
  <c r="C20" i="1"/>
  <c r="C22"/>
  <c r="C21"/>
  <c r="C25"/>
  <c r="D17"/>
  <c r="B26"/>
  <c r="C17"/>
  <c r="B27"/>
  <c r="K25"/>
  <c r="J27"/>
  <c r="J26"/>
</calcChain>
</file>

<file path=xl/sharedStrings.xml><?xml version="1.0" encoding="utf-8"?>
<sst xmlns="http://schemas.openxmlformats.org/spreadsheetml/2006/main" count="152" uniqueCount="62">
  <si>
    <t xml:space="preserve">Thank you for downloading our projection worksheet. If you have any questions on how to use this document please post in the comments section on our blog: </t>
    <phoneticPr fontId="8" type="noConversion"/>
  </si>
  <si>
    <t>http://www.ppchero.com/projecting-ppc-account-performance-in-excel</t>
  </si>
  <si>
    <t>Update account goals on the account tab. Make sure to update these numbers each time account goals change</t>
    <phoneticPr fontId="8" type="noConversion"/>
  </si>
  <si>
    <t>Update search engine stats for the previous 7 days and month to date. Only fill in the yellow cells. All other cells will update automatically.</t>
    <phoneticPr fontId="8" type="noConversion"/>
  </si>
  <si>
    <t>Change today's date on the variables tab. If it's a new month, update the last date of the month on the variables tab.</t>
    <phoneticPr fontId="8" type="noConversion"/>
  </si>
  <si>
    <t>Copy the Previous 7 Days data and Paste Values into the second Previous 7 Days column.</t>
    <phoneticPr fontId="8" type="noConversion"/>
  </si>
  <si>
    <t>** Only fill in yellow cells</t>
    <phoneticPr fontId="8" type="noConversion"/>
  </si>
  <si>
    <t>Projection Worksheet Instructions</t>
    <phoneticPr fontId="8" type="noConversion"/>
  </si>
  <si>
    <t>CPA:</t>
    <phoneticPr fontId="8" type="noConversion"/>
  </si>
  <si>
    <t>Conversions:</t>
    <phoneticPr fontId="8" type="noConversion"/>
  </si>
  <si>
    <t>of goal</t>
    <phoneticPr fontId="8" type="noConversion"/>
  </si>
  <si>
    <t>Spend:</t>
    <phoneticPr fontId="8" type="noConversion"/>
  </si>
  <si>
    <t>CPA:</t>
    <phoneticPr fontId="8" type="noConversion"/>
  </si>
  <si>
    <t>*****</t>
    <phoneticPr fontId="8" type="noConversion"/>
  </si>
  <si>
    <t>of goal</t>
    <phoneticPr fontId="8" type="noConversion"/>
  </si>
  <si>
    <t>ACCOUNT NAME</t>
    <phoneticPr fontId="8" type="noConversion"/>
  </si>
  <si>
    <t>CPA</t>
    <phoneticPr fontId="8" type="noConversion"/>
  </si>
  <si>
    <t>Clicks</t>
    <phoneticPr fontId="8" type="noConversion"/>
  </si>
  <si>
    <t>Conversions</t>
    <phoneticPr fontId="8" type="noConversion"/>
  </si>
  <si>
    <t>Spend</t>
    <phoneticPr fontId="8" type="noConversion"/>
  </si>
  <si>
    <t>Client Goals:</t>
    <phoneticPr fontId="8" type="noConversion"/>
  </si>
  <si>
    <t>Conversions:</t>
    <phoneticPr fontId="8" type="noConversion"/>
  </si>
  <si>
    <t>Microsoft adCenter</t>
    <phoneticPr fontId="8" type="noConversion"/>
  </si>
  <si>
    <t>Totals</t>
    <phoneticPr fontId="8" type="noConversion"/>
  </si>
  <si>
    <t>Previous 7 Days</t>
    <phoneticPr fontId="8" type="noConversion"/>
  </si>
  <si>
    <t>Month to Date</t>
    <phoneticPr fontId="8" type="noConversion"/>
  </si>
  <si>
    <t>Projected Total</t>
    <phoneticPr fontId="8" type="noConversion"/>
  </si>
  <si>
    <t>CPC</t>
    <phoneticPr fontId="8" type="noConversion"/>
  </si>
  <si>
    <t>Conversions</t>
    <phoneticPr fontId="8" type="noConversion"/>
  </si>
  <si>
    <t>Conversion Rate</t>
    <phoneticPr fontId="8" type="noConversion"/>
  </si>
  <si>
    <t>CPA</t>
    <phoneticPr fontId="8" type="noConversion"/>
  </si>
  <si>
    <t>&lt;-- Enter  monthly goals here</t>
    <phoneticPr fontId="8" type="noConversion"/>
  </si>
  <si>
    <t>Day in the Month</t>
    <phoneticPr fontId="8" type="noConversion"/>
  </si>
  <si>
    <t>EXAMPLE ACCOUNT</t>
    <phoneticPr fontId="8" type="noConversion"/>
  </si>
  <si>
    <t>Projected Total</t>
  </si>
  <si>
    <t>% Difference</t>
  </si>
  <si>
    <t>Month to Date Stats:</t>
  </si>
  <si>
    <t>Spend</t>
  </si>
  <si>
    <t>Month</t>
  </si>
  <si>
    <t>Time</t>
  </si>
  <si>
    <t>Last Date for Data</t>
  </si>
  <si>
    <t>Normalized Stats:</t>
  </si>
  <si>
    <t>Month To Date</t>
  </si>
  <si>
    <t>Today's Date</t>
  </si>
  <si>
    <t>Date</t>
  </si>
  <si>
    <t>Projected Stats:</t>
  </si>
  <si>
    <t>PPC Budget:</t>
  </si>
  <si>
    <t xml:space="preserve">Spend: </t>
  </si>
  <si>
    <t>Clicks</t>
  </si>
  <si>
    <t>*****</t>
  </si>
  <si>
    <t>Last Date of the Month</t>
  </si>
  <si>
    <t>Days Difference</t>
  </si>
  <si>
    <t>Variables</t>
  </si>
  <si>
    <t>Today</t>
  </si>
  <si>
    <t>Previous 7 Days</t>
  </si>
  <si>
    <t>CPC</t>
  </si>
  <si>
    <t>Google AdWords</t>
  </si>
  <si>
    <t>By</t>
    <phoneticPr fontId="8" type="noConversion"/>
  </si>
  <si>
    <t>BB</t>
    <phoneticPr fontId="8" type="noConversion"/>
  </si>
  <si>
    <t>&lt;-- Update Daily</t>
    <phoneticPr fontId="8" type="noConversion"/>
  </si>
  <si>
    <t>&lt;-- Update Monthly</t>
    <phoneticPr fontId="8" type="noConversion"/>
  </si>
  <si>
    <t>Conversions:</t>
    <phoneticPr fontId="8" type="noConversion"/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</si>
</sst>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\$* #,##0.00_);_(\$* \(#,##0.00\);_(\$* \-??_);_(@_)"/>
    <numFmt numFmtId="172" formatCode="\$#,##0.00"/>
    <numFmt numFmtId="173" formatCode="_(* #,##0_);_(* \(#,##0\);_(* \-??_);_(@_)"/>
    <numFmt numFmtId="174" formatCode="_(* #,##0.00_);_(* \(#,##0.00\);_(* \-??_);_(@_)"/>
    <numFmt numFmtId="175" formatCode="dddd&quot;, &quot;mmmm\ dd&quot;, &quot;yyyy"/>
    <numFmt numFmtId="176" formatCode="_(* #,##0_);_(* \(#,##0\);_(* &quot;-&quot;??_);_(@_)"/>
    <numFmt numFmtId="177" formatCode="mm/dd/yy;@"/>
    <numFmt numFmtId="180" formatCode="0.0%"/>
    <numFmt numFmtId="182" formatCode="0.00%"/>
    <numFmt numFmtId="183" formatCode="0.00%"/>
    <numFmt numFmtId="184" formatCode="_(&quot;$&quot;* #,##0.000_);_(&quot;$&quot;* \(#,##0.000\);_(&quot;$&quot;* &quot;-&quot;??_);_(@_)"/>
    <numFmt numFmtId="187" formatCode="0.00%"/>
    <numFmt numFmtId="188" formatCode="0.00%"/>
  </numFmts>
  <fonts count="16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b/>
      <sz val="10"/>
      <name val="Verdana"/>
    </font>
    <font>
      <i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0"/>
      <name val="Arial"/>
    </font>
    <font>
      <sz val="10"/>
      <name val="Arial"/>
    </font>
    <font>
      <sz val="10"/>
      <color indexed="9"/>
      <name val="Arial"/>
    </font>
    <font>
      <u/>
      <sz val="10"/>
      <color indexed="20"/>
      <name val="Verdana"/>
    </font>
    <font>
      <u/>
      <sz val="10"/>
      <color indexed="12"/>
      <name val="Verdana"/>
    </font>
    <font>
      <b/>
      <sz val="14"/>
      <name val="Verdana"/>
    </font>
    <font>
      <sz val="12"/>
      <name val="Verdana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10"/>
        <bgColor indexed="49"/>
      </patternFill>
    </fill>
    <fill>
      <patternFill patternType="solid">
        <fgColor indexed="41"/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13"/>
        <bgColor indexed="49"/>
      </patternFill>
    </fill>
  </fills>
  <borders count="15">
    <border>
      <left/>
      <right/>
      <top/>
      <bottom/>
      <diagonal/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2"/>
      </left>
      <right style="medium">
        <color indexed="52"/>
      </right>
      <top style="medium">
        <color indexed="5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14" fontId="0" fillId="2" borderId="0" xfId="0" applyNumberFormat="1" applyFill="1"/>
    <xf numFmtId="0" fontId="9" fillId="3" borderId="5" xfId="0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18" fontId="10" fillId="7" borderId="4" xfId="0" applyNumberFormat="1" applyFont="1" applyFill="1" applyBorder="1" applyAlignment="1">
      <alignment horizontal="center"/>
    </xf>
    <xf numFmtId="20" fontId="0" fillId="2" borderId="4" xfId="0" applyNumberFormat="1" applyFill="1" applyBorder="1" applyAlignment="1">
      <alignment horizontal="center"/>
    </xf>
    <xf numFmtId="18" fontId="0" fillId="2" borderId="4" xfId="0" applyNumberFormat="1" applyFill="1" applyBorder="1" applyAlignment="1">
      <alignment horizontal="center"/>
    </xf>
    <xf numFmtId="16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8" fontId="0" fillId="5" borderId="4" xfId="0" applyNumberFormat="1" applyFill="1" applyBorder="1" applyAlignment="1">
      <alignment horizontal="center"/>
    </xf>
    <xf numFmtId="19" fontId="10" fillId="7" borderId="4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0" fillId="5" borderId="0" xfId="0" applyNumberFormat="1" applyFill="1"/>
    <xf numFmtId="175" fontId="4" fillId="9" borderId="10" xfId="0" applyNumberFormat="1" applyFont="1" applyFill="1" applyBorder="1" applyAlignment="1">
      <alignment horizontal="left"/>
    </xf>
    <xf numFmtId="0" fontId="4" fillId="9" borderId="10" xfId="0" applyFont="1" applyFill="1" applyBorder="1"/>
    <xf numFmtId="0" fontId="9" fillId="0" borderId="4" xfId="0" applyFont="1" applyBorder="1" applyAlignment="1">
      <alignment horizontal="center"/>
    </xf>
    <xf numFmtId="37" fontId="2" fillId="9" borderId="11" xfId="2" applyNumberFormat="1" applyFont="1" applyFill="1" applyBorder="1" applyAlignment="1" applyProtection="1"/>
    <xf numFmtId="0" fontId="2" fillId="10" borderId="0" xfId="0" applyFont="1" applyFill="1" applyBorder="1"/>
    <xf numFmtId="0" fontId="2" fillId="10" borderId="11" xfId="0" applyFont="1" applyFill="1" applyBorder="1"/>
    <xf numFmtId="182" fontId="2" fillId="10" borderId="0" xfId="3" applyNumberFormat="1" applyFont="1" applyFill="1" applyBorder="1"/>
    <xf numFmtId="175" fontId="3" fillId="9" borderId="7" xfId="0" applyNumberFormat="1" applyFont="1" applyFill="1" applyBorder="1" applyAlignment="1">
      <alignment horizontal="left"/>
    </xf>
    <xf numFmtId="0" fontId="3" fillId="0" borderId="0" xfId="0" applyFont="1" applyFill="1" applyBorder="1"/>
    <xf numFmtId="169" fontId="3" fillId="9" borderId="8" xfId="2" applyFont="1" applyFill="1" applyBorder="1" applyAlignment="1" applyProtection="1"/>
    <xf numFmtId="0" fontId="3" fillId="10" borderId="8" xfId="0" applyFont="1" applyFill="1" applyBorder="1"/>
    <xf numFmtId="0" fontId="3" fillId="10" borderId="9" xfId="0" applyFont="1" applyFill="1" applyBorder="1"/>
    <xf numFmtId="175" fontId="3" fillId="9" borderId="10" xfId="0" applyNumberFormat="1" applyFont="1" applyFill="1" applyBorder="1" applyAlignment="1">
      <alignment horizontal="left"/>
    </xf>
    <xf numFmtId="169" fontId="3" fillId="9" borderId="0" xfId="2" applyFont="1" applyFill="1" applyBorder="1" applyAlignment="1" applyProtection="1"/>
    <xf numFmtId="0" fontId="3" fillId="10" borderId="0" xfId="0" applyFont="1" applyFill="1" applyBorder="1"/>
    <xf numFmtId="0" fontId="3" fillId="10" borderId="11" xfId="0" applyFont="1" applyFill="1" applyBorder="1"/>
    <xf numFmtId="169" fontId="7" fillId="9" borderId="0" xfId="2" applyFont="1" applyFill="1" applyBorder="1" applyAlignment="1" applyProtection="1"/>
    <xf numFmtId="0" fontId="1" fillId="10" borderId="0" xfId="0" applyFont="1" applyFill="1" applyBorder="1" applyAlignment="1">
      <alignment horizontal="right"/>
    </xf>
    <xf numFmtId="173" fontId="3" fillId="10" borderId="0" xfId="1" applyNumberFormat="1" applyFont="1" applyFill="1" applyBorder="1" applyAlignment="1" applyProtection="1"/>
    <xf numFmtId="10" fontId="3" fillId="10" borderId="11" xfId="3" applyNumberFormat="1" applyFont="1" applyFill="1" applyBorder="1" applyAlignment="1" applyProtection="1"/>
    <xf numFmtId="0" fontId="7" fillId="10" borderId="0" xfId="0" applyFont="1" applyFill="1" applyBorder="1"/>
    <xf numFmtId="0" fontId="7" fillId="10" borderId="11" xfId="0" applyFont="1" applyFill="1" applyBorder="1"/>
    <xf numFmtId="0" fontId="7" fillId="9" borderId="10" xfId="0" applyFont="1" applyFill="1" applyBorder="1"/>
    <xf numFmtId="37" fontId="7" fillId="9" borderId="0" xfId="2" applyNumberFormat="1" applyFont="1" applyFill="1" applyBorder="1" applyAlignment="1" applyProtection="1"/>
    <xf numFmtId="10" fontId="2" fillId="9" borderId="0" xfId="3" applyNumberFormat="1" applyFont="1" applyFill="1" applyBorder="1" applyAlignment="1" applyProtection="1"/>
    <xf numFmtId="0" fontId="3" fillId="9" borderId="10" xfId="0" applyFont="1" applyFill="1" applyBorder="1"/>
    <xf numFmtId="10" fontId="5" fillId="10" borderId="0" xfId="3" applyNumberFormat="1" applyFont="1" applyFill="1" applyBorder="1"/>
    <xf numFmtId="37" fontId="5" fillId="9" borderId="11" xfId="2" applyNumberFormat="1" applyFont="1" applyFill="1" applyBorder="1" applyAlignment="1" applyProtection="1"/>
    <xf numFmtId="0" fontId="5" fillId="10" borderId="0" xfId="0" applyFont="1" applyFill="1" applyBorder="1"/>
    <xf numFmtId="0" fontId="5" fillId="10" borderId="11" xfId="0" applyFont="1" applyFill="1" applyBorder="1"/>
    <xf numFmtId="175" fontId="6" fillId="9" borderId="10" xfId="0" applyNumberFormat="1" applyFont="1" applyFill="1" applyBorder="1" applyAlignment="1">
      <alignment horizontal="left"/>
    </xf>
    <xf numFmtId="0" fontId="6" fillId="9" borderId="10" xfId="0" applyFont="1" applyFill="1" applyBorder="1"/>
    <xf numFmtId="176" fontId="3" fillId="9" borderId="0" xfId="1" applyNumberFormat="1" applyFont="1" applyFill="1" applyBorder="1" applyAlignment="1" applyProtection="1">
      <alignment horizontal="right"/>
    </xf>
    <xf numFmtId="10" fontId="2" fillId="10" borderId="0" xfId="3" applyNumberFormat="1" applyFont="1" applyFill="1" applyBorder="1"/>
    <xf numFmtId="172" fontId="7" fillId="9" borderId="0" xfId="2" applyNumberFormat="1" applyFont="1" applyFill="1" applyBorder="1" applyAlignment="1" applyProtection="1"/>
    <xf numFmtId="172" fontId="3" fillId="9" borderId="0" xfId="2" applyNumberFormat="1" applyFont="1" applyFill="1" applyBorder="1" applyAlignment="1" applyProtection="1"/>
    <xf numFmtId="0" fontId="7" fillId="9" borderId="0" xfId="0" applyFont="1" applyFill="1" applyBorder="1"/>
    <xf numFmtId="3" fontId="3" fillId="9" borderId="0" xfId="0" applyNumberFormat="1" applyFont="1" applyFill="1" applyBorder="1"/>
    <xf numFmtId="182" fontId="5" fillId="10" borderId="0" xfId="3" applyNumberFormat="1" applyFont="1" applyFill="1" applyBorder="1"/>
    <xf numFmtId="0" fontId="3" fillId="9" borderId="12" xfId="0" applyFont="1" applyFill="1" applyBorder="1"/>
    <xf numFmtId="169" fontId="3" fillId="9" borderId="13" xfId="2" applyFont="1" applyFill="1" applyBorder="1" applyAlignment="1" applyProtection="1"/>
    <xf numFmtId="182" fontId="5" fillId="10" borderId="13" xfId="3" applyNumberFormat="1" applyFont="1" applyFill="1" applyBorder="1"/>
    <xf numFmtId="0" fontId="5" fillId="10" borderId="14" xfId="0" applyFont="1" applyFill="1" applyBorder="1"/>
    <xf numFmtId="0" fontId="3" fillId="0" borderId="0" xfId="0" applyFont="1" applyBorder="1"/>
    <xf numFmtId="0" fontId="7" fillId="0" borderId="0" xfId="0" applyFont="1" applyBorder="1"/>
    <xf numFmtId="173" fontId="3" fillId="2" borderId="0" xfId="1" applyNumberFormat="1" applyFont="1" applyFill="1" applyBorder="1" applyAlignment="1" applyProtection="1"/>
    <xf numFmtId="10" fontId="3" fillId="0" borderId="0" xfId="3" applyNumberFormat="1" applyFont="1" applyFill="1" applyBorder="1" applyAlignment="1" applyProtection="1"/>
    <xf numFmtId="171" fontId="7" fillId="0" borderId="0" xfId="0" applyNumberFormat="1" applyFont="1" applyBorder="1"/>
    <xf numFmtId="10" fontId="7" fillId="0" borderId="0" xfId="3" applyNumberFormat="1" applyFont="1" applyFill="1" applyBorder="1" applyAlignment="1" applyProtection="1"/>
    <xf numFmtId="1" fontId="7" fillId="2" borderId="0" xfId="1" applyNumberFormat="1" applyFont="1" applyFill="1" applyBorder="1" applyAlignment="1" applyProtection="1"/>
    <xf numFmtId="173" fontId="7" fillId="2" borderId="0" xfId="1" applyNumberFormat="1" applyFont="1" applyFill="1" applyBorder="1"/>
    <xf numFmtId="169" fontId="7" fillId="0" borderId="0" xfId="2" applyFont="1" applyFill="1" applyBorder="1" applyAlignment="1" applyProtection="1"/>
    <xf numFmtId="169" fontId="7" fillId="2" borderId="0" xfId="2" applyFont="1" applyFill="1" applyBorder="1" applyAlignment="1" applyProtection="1">
      <alignment wrapText="1"/>
    </xf>
    <xf numFmtId="173" fontId="7" fillId="2" borderId="0" xfId="1" applyNumberFormat="1" applyFont="1" applyFill="1" applyBorder="1" applyAlignment="1" applyProtection="1"/>
    <xf numFmtId="169" fontId="7" fillId="2" borderId="0" xfId="2" applyFont="1" applyFill="1" applyBorder="1" applyAlignment="1" applyProtection="1"/>
    <xf numFmtId="175" fontId="7" fillId="9" borderId="10" xfId="0" applyNumberFormat="1" applyFont="1" applyFill="1" applyBorder="1" applyAlignment="1">
      <alignment horizontal="left"/>
    </xf>
    <xf numFmtId="173" fontId="7" fillId="10" borderId="0" xfId="1" applyNumberFormat="1" applyFont="1" applyFill="1" applyBorder="1" applyAlignment="1" applyProtection="1"/>
    <xf numFmtId="10" fontId="7" fillId="10" borderId="11" xfId="3" applyNumberFormat="1" applyFont="1" applyFill="1" applyBorder="1" applyAlignment="1" applyProtection="1"/>
    <xf numFmtId="0" fontId="10" fillId="0" borderId="0" xfId="0" applyFont="1" applyBorder="1"/>
    <xf numFmtId="0" fontId="10" fillId="0" borderId="0" xfId="0" applyFont="1"/>
    <xf numFmtId="0" fontId="10" fillId="0" borderId="0" xfId="0" applyFont="1" applyFill="1" applyBorder="1"/>
    <xf numFmtId="0" fontId="1" fillId="11" borderId="0" xfId="0" applyFont="1" applyFill="1" applyBorder="1"/>
    <xf numFmtId="0" fontId="3" fillId="11" borderId="0" xfId="0" applyFont="1" applyFill="1" applyBorder="1"/>
    <xf numFmtId="0" fontId="9" fillId="11" borderId="4" xfId="0" applyFont="1" applyFill="1" applyBorder="1" applyAlignment="1">
      <alignment horizontal="center"/>
    </xf>
    <xf numFmtId="0" fontId="7" fillId="11" borderId="0" xfId="0" applyFont="1" applyFill="1" applyBorder="1"/>
    <xf numFmtId="0" fontId="10" fillId="11" borderId="0" xfId="0" applyFont="1" applyFill="1" applyBorder="1"/>
    <xf numFmtId="171" fontId="7" fillId="11" borderId="0" xfId="0" applyNumberFormat="1" applyFont="1" applyFill="1" applyBorder="1"/>
    <xf numFmtId="10" fontId="7" fillId="11" borderId="0" xfId="3" applyNumberFormat="1" applyFont="1" applyFill="1" applyBorder="1" applyAlignment="1" applyProtection="1"/>
    <xf numFmtId="173" fontId="3" fillId="11" borderId="0" xfId="1" applyNumberFormat="1" applyFont="1" applyFill="1" applyBorder="1" applyAlignment="1" applyProtection="1"/>
    <xf numFmtId="173" fontId="7" fillId="11" borderId="0" xfId="1" applyNumberFormat="1" applyFont="1" applyFill="1" applyBorder="1" applyAlignment="1" applyProtection="1"/>
    <xf numFmtId="183" fontId="7" fillId="11" borderId="0" xfId="3" applyNumberFormat="1" applyFont="1" applyFill="1" applyBorder="1" applyAlignment="1" applyProtection="1"/>
    <xf numFmtId="169" fontId="7" fillId="11" borderId="0" xfId="2" applyFont="1" applyFill="1" applyBorder="1" applyAlignment="1" applyProtection="1"/>
    <xf numFmtId="173" fontId="3" fillId="11" borderId="0" xfId="0" applyNumberFormat="1" applyFont="1" applyFill="1" applyBorder="1" applyAlignment="1">
      <alignment horizontal="center"/>
    </xf>
    <xf numFmtId="169" fontId="3" fillId="11" borderId="0" xfId="2" applyFont="1" applyFill="1" applyBorder="1" applyAlignment="1">
      <alignment horizontal="center"/>
    </xf>
    <xf numFmtId="176" fontId="3" fillId="11" borderId="0" xfId="1" applyNumberFormat="1" applyFont="1" applyFill="1" applyBorder="1" applyAlignment="1" applyProtection="1"/>
    <xf numFmtId="188" fontId="3" fillId="11" borderId="0" xfId="3" applyNumberFormat="1" applyFont="1" applyFill="1" applyBorder="1" applyAlignment="1" applyProtection="1"/>
    <xf numFmtId="169" fontId="3" fillId="11" borderId="0" xfId="2" applyFont="1" applyFill="1" applyBorder="1" applyAlignment="1" applyProtection="1"/>
    <xf numFmtId="169" fontId="7" fillId="12" borderId="0" xfId="2" applyFont="1" applyFill="1" applyBorder="1" applyAlignment="1" applyProtection="1">
      <alignment wrapText="1"/>
    </xf>
    <xf numFmtId="9" fontId="7" fillId="11" borderId="0" xfId="3" applyFont="1" applyFill="1" applyBorder="1" applyAlignment="1" applyProtection="1"/>
    <xf numFmtId="10" fontId="10" fillId="11" borderId="0" xfId="3" applyNumberFormat="1" applyFont="1" applyFill="1" applyBorder="1" applyAlignment="1" applyProtection="1"/>
    <xf numFmtId="10" fontId="3" fillId="11" borderId="0" xfId="3" applyNumberFormat="1" applyFont="1" applyFill="1" applyBorder="1" applyAlignment="1" applyProtection="1"/>
    <xf numFmtId="187" fontId="7" fillId="11" borderId="0" xfId="3" applyNumberFormat="1" applyFont="1" applyFill="1" applyBorder="1" applyAlignment="1" applyProtection="1"/>
    <xf numFmtId="0" fontId="9" fillId="11" borderId="0" xfId="0" applyFont="1" applyFill="1" applyBorder="1" applyAlignment="1">
      <alignment horizontal="center"/>
    </xf>
    <xf numFmtId="0" fontId="0" fillId="11" borderId="0" xfId="0" applyFill="1" applyBorder="1"/>
    <xf numFmtId="169" fontId="0" fillId="11" borderId="0" xfId="0" applyNumberFormat="1" applyFill="1" applyBorder="1"/>
    <xf numFmtId="10" fontId="0" fillId="11" borderId="0" xfId="3" applyNumberFormat="1" applyFont="1" applyFill="1" applyBorder="1" applyAlignment="1" applyProtection="1"/>
    <xf numFmtId="0" fontId="0" fillId="11" borderId="0" xfId="0" applyFont="1" applyFill="1" applyBorder="1"/>
    <xf numFmtId="172" fontId="0" fillId="11" borderId="0" xfId="2" applyNumberFormat="1" applyFont="1" applyFill="1" applyBorder="1" applyAlignment="1" applyProtection="1"/>
    <xf numFmtId="0" fontId="9" fillId="11" borderId="0" xfId="0" applyFont="1" applyFill="1" applyBorder="1"/>
    <xf numFmtId="0" fontId="4" fillId="11" borderId="0" xfId="0" applyFont="1" applyFill="1" applyBorder="1"/>
    <xf numFmtId="0" fontId="0" fillId="11" borderId="0" xfId="0" applyFont="1" applyFill="1"/>
    <xf numFmtId="0" fontId="0" fillId="11" borderId="0" xfId="0" applyFont="1" applyFill="1" applyAlignment="1">
      <alignment horizontal="right"/>
    </xf>
    <xf numFmtId="0" fontId="11" fillId="11" borderId="0" xfId="0" applyNumberFormat="1" applyFont="1" applyFill="1" applyAlignment="1">
      <alignment horizontal="right"/>
    </xf>
    <xf numFmtId="0" fontId="0" fillId="11" borderId="0" xfId="0" applyFill="1"/>
    <xf numFmtId="14" fontId="0" fillId="11" borderId="0" xfId="0" applyNumberFormat="1" applyFont="1" applyFill="1"/>
    <xf numFmtId="0" fontId="0" fillId="11" borderId="0" xfId="0" applyNumberFormat="1" applyFont="1" applyFill="1"/>
    <xf numFmtId="20" fontId="0" fillId="11" borderId="0" xfId="0" applyNumberFormat="1" applyFill="1"/>
    <xf numFmtId="9" fontId="0" fillId="11" borderId="0" xfId="3" applyFont="1" applyFill="1" applyBorder="1" applyAlignment="1" applyProtection="1"/>
    <xf numFmtId="0" fontId="0" fillId="11" borderId="0" xfId="2" applyNumberFormat="1" applyFont="1" applyFill="1" applyBorder="1" applyAlignment="1" applyProtection="1">
      <alignment horizontal="center"/>
    </xf>
    <xf numFmtId="177" fontId="0" fillId="11" borderId="0" xfId="0" applyNumberFormat="1" applyFont="1" applyFill="1"/>
    <xf numFmtId="177" fontId="0" fillId="11" borderId="0" xfId="0" applyNumberFormat="1" applyFont="1" applyFill="1" applyAlignment="1"/>
    <xf numFmtId="176" fontId="7" fillId="13" borderId="3" xfId="1" applyNumberFormat="1" applyFont="1" applyFill="1" applyBorder="1" applyAlignment="1" applyProtection="1"/>
    <xf numFmtId="169" fontId="3" fillId="13" borderId="6" xfId="2" applyFont="1" applyFill="1" applyBorder="1" applyAlignment="1" applyProtection="1"/>
    <xf numFmtId="169" fontId="3" fillId="13" borderId="2" xfId="2" applyFont="1" applyFill="1" applyBorder="1" applyAlignment="1" applyProtection="1"/>
    <xf numFmtId="0" fontId="11" fillId="11" borderId="0" xfId="0" applyFont="1" applyFill="1"/>
    <xf numFmtId="14" fontId="11" fillId="11" borderId="0" xfId="0" applyNumberFormat="1" applyFont="1" applyFill="1"/>
    <xf numFmtId="0" fontId="4" fillId="5" borderId="0" xfId="0" applyFont="1" applyFill="1" applyBorder="1"/>
    <xf numFmtId="0" fontId="0" fillId="5" borderId="0" xfId="0" applyFill="1"/>
    <xf numFmtId="173" fontId="3" fillId="12" borderId="0" xfId="1" applyNumberFormat="1" applyFont="1" applyFill="1" applyBorder="1" applyAlignment="1" applyProtection="1"/>
    <xf numFmtId="1" fontId="7" fillId="12" borderId="0" xfId="1" applyNumberFormat="1" applyFont="1" applyFill="1" applyBorder="1" applyAlignment="1" applyProtection="1"/>
    <xf numFmtId="173" fontId="7" fillId="12" borderId="0" xfId="1" applyNumberFormat="1" applyFont="1" applyFill="1" applyBorder="1" applyAlignment="1" applyProtection="1"/>
    <xf numFmtId="169" fontId="7" fillId="12" borderId="0" xfId="2" applyFont="1" applyFill="1" applyBorder="1" applyAlignment="1" applyProtection="1"/>
    <xf numFmtId="0" fontId="14" fillId="11" borderId="0" xfId="0" applyFont="1" applyFill="1" applyAlignment="1">
      <alignment vertical="center"/>
    </xf>
    <xf numFmtId="0" fontId="15" fillId="11" borderId="0" xfId="0" applyFont="1" applyFill="1" applyAlignment="1">
      <alignment vertical="top"/>
    </xf>
    <xf numFmtId="0" fontId="15" fillId="11" borderId="0" xfId="0" applyFont="1" applyFill="1" applyAlignment="1">
      <alignment vertical="top" wrapText="1"/>
    </xf>
    <xf numFmtId="0" fontId="15" fillId="11" borderId="0" xfId="0" applyFont="1" applyFill="1" applyAlignment="1">
      <alignment wrapText="1"/>
    </xf>
    <xf numFmtId="0" fontId="13" fillId="11" borderId="0" xfId="7" applyFill="1" applyAlignment="1" applyProtection="1"/>
  </cellXfs>
  <cellStyles count="8">
    <cellStyle name="Comma" xfId="1" builtinId="3"/>
    <cellStyle name="Comma 2" xfId="4"/>
    <cellStyle name="Comma 3" xfId="5"/>
    <cellStyle name="Currency" xfId="2" builtinId="4"/>
    <cellStyle name="Followed Hyperlink" xfId="6" builtinId="9" hidden="1"/>
    <cellStyle name="Hyperlink" xfId="7" builtinId="8"/>
    <cellStyle name="Normal" xfId="0" builtinId="0"/>
    <cellStyle name="Percent" xfId="3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pchero.com/projecting-ppc-account-performance-in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4"/>
  <sheetViews>
    <sheetView workbookViewId="0">
      <selection activeCell="B8" sqref="B8"/>
    </sheetView>
  </sheetViews>
  <sheetFormatPr baseColWidth="10" defaultRowHeight="13"/>
  <cols>
    <col min="2" max="2" width="61.85546875" customWidth="1"/>
  </cols>
  <sheetData>
    <row r="1" spans="1:5" ht="24" customHeight="1">
      <c r="A1" s="130" t="s">
        <v>7</v>
      </c>
      <c r="B1" s="130"/>
      <c r="C1" s="111"/>
      <c r="D1" s="111"/>
      <c r="E1" s="111"/>
    </row>
    <row r="2" spans="1:5" ht="44" customHeight="1">
      <c r="A2" s="131">
        <v>1</v>
      </c>
      <c r="B2" s="132" t="s">
        <v>4</v>
      </c>
      <c r="C2" s="111"/>
      <c r="D2" s="111"/>
      <c r="E2" s="111"/>
    </row>
    <row r="3" spans="1:5" ht="39" customHeight="1">
      <c r="A3" s="131">
        <v>2</v>
      </c>
      <c r="B3" s="132" t="s">
        <v>5</v>
      </c>
      <c r="C3" s="111"/>
      <c r="D3" s="111"/>
      <c r="E3" s="111"/>
    </row>
    <row r="4" spans="1:5" ht="55" customHeight="1">
      <c r="A4" s="131">
        <v>3</v>
      </c>
      <c r="B4" s="132" t="s">
        <v>3</v>
      </c>
      <c r="C4" s="111"/>
      <c r="D4" s="111"/>
      <c r="E4" s="111"/>
    </row>
    <row r="5" spans="1:5" ht="32">
      <c r="A5" s="131">
        <v>4</v>
      </c>
      <c r="B5" s="132" t="s">
        <v>2</v>
      </c>
      <c r="C5" s="111"/>
      <c r="D5" s="111"/>
      <c r="E5" s="111"/>
    </row>
    <row r="6" spans="1:5">
      <c r="A6" s="111"/>
      <c r="B6" s="111"/>
      <c r="C6" s="111"/>
      <c r="D6" s="111"/>
      <c r="E6" s="111"/>
    </row>
    <row r="7" spans="1:5">
      <c r="A7" s="111"/>
      <c r="B7" s="111"/>
      <c r="C7" s="111"/>
      <c r="D7" s="111"/>
      <c r="E7" s="111"/>
    </row>
    <row r="8" spans="1:5" ht="48">
      <c r="A8" s="111"/>
      <c r="B8" s="133" t="s">
        <v>0</v>
      </c>
      <c r="C8" s="111"/>
      <c r="D8" s="111"/>
      <c r="E8" s="111"/>
    </row>
    <row r="9" spans="1:5">
      <c r="A9" s="111"/>
      <c r="B9" s="134" t="s">
        <v>1</v>
      </c>
      <c r="C9" s="111"/>
      <c r="D9" s="111"/>
      <c r="E9" s="111"/>
    </row>
    <row r="10" spans="1:5">
      <c r="A10" s="111"/>
      <c r="B10" s="111"/>
      <c r="C10" s="111"/>
      <c r="D10" s="111"/>
      <c r="E10" s="111"/>
    </row>
    <row r="11" spans="1:5">
      <c r="A11" s="111"/>
      <c r="B11" s="111"/>
      <c r="C11" s="111"/>
      <c r="D11" s="111"/>
      <c r="E11" s="111"/>
    </row>
    <row r="12" spans="1:5">
      <c r="A12" s="111"/>
      <c r="B12" s="111"/>
      <c r="C12" s="111"/>
      <c r="D12" s="111"/>
      <c r="E12" s="111"/>
    </row>
    <row r="13" spans="1:5">
      <c r="A13" s="111"/>
      <c r="B13" s="111"/>
      <c r="C13" s="111"/>
      <c r="D13" s="111"/>
      <c r="E13" s="111"/>
    </row>
    <row r="14" spans="1:5">
      <c r="A14" s="111"/>
      <c r="B14" s="111"/>
      <c r="C14" s="111"/>
      <c r="D14" s="111"/>
      <c r="E14" s="111"/>
    </row>
    <row r="15" spans="1:5">
      <c r="A15" s="111"/>
      <c r="B15" s="111"/>
      <c r="C15" s="111"/>
      <c r="D15" s="111"/>
      <c r="E15" s="111"/>
    </row>
    <row r="16" spans="1:5">
      <c r="A16" s="111"/>
      <c r="B16" s="111"/>
      <c r="C16" s="111"/>
      <c r="D16" s="111"/>
      <c r="E16" s="111"/>
    </row>
    <row r="17" spans="1:5">
      <c r="A17" s="111"/>
      <c r="B17" s="111"/>
      <c r="C17" s="111"/>
      <c r="D17" s="111"/>
      <c r="E17" s="111"/>
    </row>
    <row r="18" spans="1:5">
      <c r="A18" s="111"/>
      <c r="B18" s="111"/>
      <c r="C18" s="111"/>
      <c r="D18" s="111"/>
      <c r="E18" s="111"/>
    </row>
    <row r="19" spans="1:5">
      <c r="A19" s="111"/>
      <c r="B19" s="111"/>
      <c r="C19" s="111"/>
      <c r="D19" s="111"/>
      <c r="E19" s="111"/>
    </row>
    <row r="20" spans="1:5">
      <c r="A20" s="111"/>
      <c r="B20" s="111"/>
      <c r="C20" s="111"/>
      <c r="D20" s="111"/>
      <c r="E20" s="111"/>
    </row>
    <row r="21" spans="1:5">
      <c r="A21" s="111"/>
      <c r="B21" s="111"/>
      <c r="C21" s="111"/>
      <c r="D21" s="111"/>
      <c r="E21" s="111"/>
    </row>
    <row r="22" spans="1:5">
      <c r="A22" s="111"/>
      <c r="B22" s="111"/>
      <c r="C22" s="111"/>
      <c r="D22" s="111"/>
      <c r="E22" s="111"/>
    </row>
    <row r="23" spans="1:5">
      <c r="A23" s="111"/>
      <c r="B23" s="111"/>
      <c r="C23" s="111"/>
      <c r="D23" s="111"/>
      <c r="E23" s="111"/>
    </row>
    <row r="24" spans="1:5">
      <c r="A24" s="111"/>
      <c r="B24" s="111"/>
      <c r="C24" s="111"/>
      <c r="D24" s="111"/>
      <c r="E24" s="111"/>
    </row>
    <row r="25" spans="1:5">
      <c r="A25" s="111"/>
      <c r="B25" s="111"/>
      <c r="C25" s="111"/>
      <c r="D25" s="111"/>
      <c r="E25" s="111"/>
    </row>
    <row r="26" spans="1:5">
      <c r="A26" s="111"/>
      <c r="B26" s="111"/>
      <c r="C26" s="111"/>
      <c r="D26" s="111"/>
      <c r="E26" s="111"/>
    </row>
    <row r="27" spans="1:5">
      <c r="A27" s="111"/>
      <c r="B27" s="111"/>
      <c r="C27" s="111"/>
      <c r="D27" s="111"/>
      <c r="E27" s="111"/>
    </row>
    <row r="28" spans="1:5">
      <c r="A28" s="111"/>
      <c r="B28" s="111"/>
      <c r="C28" s="111"/>
      <c r="D28" s="111"/>
      <c r="E28" s="111"/>
    </row>
    <row r="29" spans="1:5">
      <c r="A29" s="111"/>
      <c r="B29" s="111"/>
      <c r="C29" s="111"/>
      <c r="D29" s="111"/>
      <c r="E29" s="111"/>
    </row>
    <row r="30" spans="1:5">
      <c r="A30" s="111"/>
      <c r="B30" s="111"/>
      <c r="C30" s="111"/>
      <c r="D30" s="111"/>
      <c r="E30" s="111"/>
    </row>
    <row r="31" spans="1:5">
      <c r="A31" s="111"/>
      <c r="B31" s="111"/>
      <c r="C31" s="111"/>
      <c r="D31" s="111"/>
      <c r="E31" s="111"/>
    </row>
    <row r="32" spans="1:5">
      <c r="A32" s="111"/>
      <c r="B32" s="111"/>
      <c r="C32" s="111"/>
      <c r="D32" s="111"/>
      <c r="E32" s="111"/>
    </row>
    <row r="33" spans="1:5">
      <c r="A33" s="111"/>
      <c r="B33" s="111"/>
      <c r="C33" s="111"/>
      <c r="D33" s="111"/>
      <c r="E33" s="111"/>
    </row>
    <row r="34" spans="1:5">
      <c r="A34" s="111"/>
      <c r="B34" s="111"/>
      <c r="C34" s="111"/>
      <c r="D34" s="111"/>
      <c r="E34" s="111"/>
    </row>
  </sheetData>
  <sheetCalcPr fullCalcOnLoad="1"/>
  <mergeCells count="1">
    <mergeCell ref="A1:B1"/>
  </mergeCells>
  <phoneticPr fontId="8" type="noConversion"/>
  <hyperlinks>
    <hyperlink ref="B9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8"/>
  <sheetViews>
    <sheetView workbookViewId="0">
      <selection activeCell="C21" sqref="C21"/>
    </sheetView>
  </sheetViews>
  <sheetFormatPr baseColWidth="10" defaultColWidth="7.85546875" defaultRowHeight="13"/>
  <cols>
    <col min="1" max="1" width="2.7109375" style="1" customWidth="1"/>
    <col min="2" max="2" width="22.5703125" style="1" customWidth="1"/>
    <col min="3" max="3" width="11.5703125" style="1" customWidth="1"/>
    <col min="4" max="4" width="25.5703125" style="1" customWidth="1"/>
    <col min="5" max="5" width="17.7109375" style="1" customWidth="1"/>
    <col min="6" max="6" width="9.42578125" style="1" customWidth="1"/>
    <col min="7" max="7" width="19.7109375" style="1" customWidth="1"/>
    <col min="8" max="8" width="14.42578125" style="1" customWidth="1"/>
    <col min="9" max="9" width="9.42578125" style="1" customWidth="1"/>
    <col min="10" max="10" width="22.5703125" style="1" customWidth="1"/>
    <col min="11" max="11" width="11.5703125" style="1" customWidth="1"/>
    <col min="12" max="12" width="25.5703125" style="1" customWidth="1"/>
    <col min="13" max="13" width="17.7109375" style="1" customWidth="1"/>
    <col min="14" max="14" width="12.5703125" style="1" customWidth="1"/>
    <col min="15" max="16384" width="7.85546875" style="1"/>
  </cols>
  <sheetData>
    <row r="1" spans="1:15" ht="14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>
      <c r="A2" s="111"/>
      <c r="B2" s="5" t="s">
        <v>44</v>
      </c>
      <c r="C2" s="5" t="s">
        <v>57</v>
      </c>
      <c r="D2" s="5" t="s">
        <v>39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>
      <c r="A3" s="111"/>
      <c r="B3" s="6">
        <v>39254</v>
      </c>
      <c r="C3" s="7" t="s">
        <v>58</v>
      </c>
      <c r="D3" s="14">
        <v>0.43958333333333338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>
      <c r="A4" s="111"/>
      <c r="B4" s="6">
        <v>39254</v>
      </c>
      <c r="C4" s="7"/>
      <c r="D4" s="14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>
      <c r="A5" s="111"/>
      <c r="B5" s="6"/>
      <c r="C5" s="7"/>
      <c r="D5" s="14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>
      <c r="A6" s="111"/>
      <c r="B6" s="6"/>
      <c r="C6" s="7"/>
      <c r="D6" s="8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>
      <c r="A7" s="111"/>
      <c r="B7" s="6"/>
      <c r="C7" s="15"/>
      <c r="D7" s="8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>
      <c r="A8" s="111"/>
      <c r="B8" s="6"/>
      <c r="C8" s="7"/>
      <c r="D8" s="8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>
      <c r="A9" s="111"/>
      <c r="B9" s="6"/>
      <c r="C9" s="9"/>
      <c r="D9" s="8"/>
      <c r="E9" s="114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>
      <c r="A10" s="111"/>
      <c r="B10" s="6"/>
      <c r="C10" s="9"/>
      <c r="D10" s="10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>
      <c r="A11" s="111"/>
      <c r="B11" s="6"/>
      <c r="C11" s="11"/>
      <c r="D11" s="1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>
      <c r="A12" s="111"/>
      <c r="B12" s="6"/>
      <c r="C12" s="12"/>
      <c r="D12" s="10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>
      <c r="A13" s="111"/>
      <c r="B13" s="6"/>
      <c r="C13" s="15"/>
      <c r="D13" s="13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>
      <c r="A14" s="111"/>
      <c r="B14" s="6"/>
      <c r="C14" s="15"/>
      <c r="D14" s="13"/>
      <c r="E14" s="111"/>
      <c r="F14" s="111"/>
      <c r="G14" s="111"/>
      <c r="H14" s="111"/>
      <c r="I14" s="111"/>
      <c r="J14" s="111"/>
      <c r="K14" s="115"/>
      <c r="L14" s="111"/>
      <c r="M14" s="111"/>
      <c r="N14" s="111"/>
      <c r="O14" s="111"/>
    </row>
    <row r="15" spans="1:15" ht="14" thickBot="1">
      <c r="A15" s="111"/>
      <c r="B15" s="111"/>
      <c r="C15" s="111"/>
      <c r="D15" s="111"/>
      <c r="E15" s="116"/>
      <c r="F15" s="117"/>
      <c r="G15" s="113"/>
      <c r="H15" s="108"/>
      <c r="I15" s="118"/>
      <c r="J15" s="111"/>
      <c r="K15" s="111"/>
      <c r="L15" s="111"/>
      <c r="M15" s="116"/>
      <c r="N15" s="108"/>
      <c r="O15" s="111"/>
    </row>
    <row r="16" spans="1:15" ht="14" thickBot="1">
      <c r="A16" s="111"/>
      <c r="B16" s="16" t="s">
        <v>52</v>
      </c>
      <c r="C16" s="16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1:15">
      <c r="A17" s="111"/>
      <c r="B17" s="108" t="s">
        <v>38</v>
      </c>
      <c r="C17" s="109" t="str">
        <f ca="1">IF(B26="-",B27,B26)</f>
        <v>June</v>
      </c>
      <c r="D17" s="110">
        <f ca="1">MONTH(C25)</f>
        <v>6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1:15">
      <c r="A18" s="111"/>
      <c r="B18" s="108" t="s">
        <v>50</v>
      </c>
      <c r="C18" s="17">
        <v>39262</v>
      </c>
      <c r="D18" s="111" t="s">
        <v>60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5">
      <c r="A19" s="111"/>
      <c r="B19" s="108" t="s">
        <v>43</v>
      </c>
      <c r="C19" s="4">
        <v>39254</v>
      </c>
      <c r="D19" s="111" t="s">
        <v>59</v>
      </c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15">
      <c r="A20" s="111"/>
      <c r="B20" s="108" t="s">
        <v>40</v>
      </c>
      <c r="C20" s="112">
        <f>C19</f>
        <v>39254</v>
      </c>
      <c r="D20" s="10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5">
      <c r="A21" s="111"/>
      <c r="B21" s="108" t="s">
        <v>51</v>
      </c>
      <c r="C21" s="113">
        <f>C18-C20</f>
        <v>8</v>
      </c>
      <c r="D21" s="10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>
      <c r="A22" s="111"/>
      <c r="B22" s="111" t="s">
        <v>32</v>
      </c>
      <c r="C22" s="108">
        <f>DAY(C18)</f>
        <v>30</v>
      </c>
      <c r="D22" s="10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>
      <c r="A23" s="111"/>
      <c r="B23" s="108"/>
      <c r="C23" s="108"/>
      <c r="D23" s="108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>
      <c r="A24" s="111"/>
      <c r="B24" s="108"/>
      <c r="C24" s="108"/>
      <c r="D24" s="10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>
      <c r="A25" s="111"/>
      <c r="B25" s="122" t="s">
        <v>53</v>
      </c>
      <c r="C25" s="123">
        <f ca="1">TODAY()</f>
        <v>39253</v>
      </c>
      <c r="D25" s="108"/>
      <c r="E25" s="111"/>
      <c r="F25" s="111"/>
      <c r="G25" s="111"/>
      <c r="H25" s="111"/>
      <c r="I25" s="111"/>
      <c r="J25" s="122" t="s">
        <v>53</v>
      </c>
      <c r="K25" s="123">
        <f ca="1">TODAY()</f>
        <v>39253</v>
      </c>
      <c r="L25" s="111"/>
      <c r="M25" s="111"/>
      <c r="N25" s="111"/>
      <c r="O25" s="111"/>
    </row>
    <row r="26" spans="1:15">
      <c r="A26" s="111"/>
      <c r="B26" s="122" t="str">
        <f ca="1">IF(D17=1,"January",(IF(D17=2,"February",(IF(D17=3,"March",(IF(D17=4,"April",(IF(D17=5,"May",(IF(D17=6,"June","-")))))))))))</f>
        <v>June</v>
      </c>
      <c r="C26" s="122"/>
      <c r="D26" s="108"/>
      <c r="E26" s="111"/>
      <c r="F26" s="111"/>
      <c r="G26" s="111"/>
      <c r="H26" s="111"/>
      <c r="I26" s="111"/>
      <c r="J26" s="122" t="e">
        <f>IF(#REF!=1,"January",(IF(#REF!=2,"February",(IF(#REF!=3,"March",(IF(#REF!=4,"April",(IF(#REF!=5,"May",(IF(#REF!=6,"June","-")))))))))))</f>
        <v>#REF!</v>
      </c>
      <c r="K26" s="111"/>
      <c r="L26" s="111"/>
      <c r="M26" s="111"/>
      <c r="N26" s="111"/>
      <c r="O26" s="111"/>
    </row>
    <row r="27" spans="1:15">
      <c r="A27" s="111"/>
      <c r="B27" s="122" t="str">
        <f ca="1">IF(D17=7,"July",(IF(D17=8,"August",(IF(D17=9,"September",(IF(D17=10,"October",(IF(D17=11,"November",(IF(D17=12,"December","-")))))))))))</f>
        <v>-</v>
      </c>
      <c r="C27" s="122"/>
      <c r="D27" s="108"/>
      <c r="E27" s="111"/>
      <c r="F27" s="111"/>
      <c r="G27" s="111"/>
      <c r="H27" s="111"/>
      <c r="I27" s="111"/>
      <c r="J27" s="122" t="e">
        <f>IF(#REF!=7,"July",(IF(#REF!=8,"August",(IF(#REF!=9,"September",(IF(#REF!=10,"October",(IF(#REF!=11,"November",(IF(#REF!=12,"December","-")))))))))))</f>
        <v>#REF!</v>
      </c>
      <c r="K27" s="111"/>
      <c r="L27" s="111"/>
      <c r="M27" s="111"/>
      <c r="N27" s="111"/>
      <c r="O27" s="111"/>
    </row>
    <row r="28" spans="1:15">
      <c r="A28" s="111"/>
      <c r="B28" s="108"/>
      <c r="C28" s="108"/>
      <c r="D28" s="108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  <row r="29" spans="1:1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1:1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</row>
    <row r="35" spans="1:1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</row>
    <row r="36" spans="1: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1:1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1:1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</row>
  </sheetData>
  <sheetCalcPr fullCalcOnLoad="1"/>
  <mergeCells count="1">
    <mergeCell ref="B16:C16"/>
  </mergeCells>
  <phoneticPr fontId="8" type="noConversion"/>
  <pageMargins left="0.75" right="0.75" top="1" bottom="1" header="0.5" footer="0.5"/>
  <pageSetup orientation="portrait" horizontalDpi="4294967292" verticalDpi="4294967292"/>
  <ignoredErrors>
    <ignoredError sqref="J26:J27" evalError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79"/>
  <sheetViews>
    <sheetView topLeftCell="A18" workbookViewId="0">
      <selection activeCell="H42" sqref="H42"/>
    </sheetView>
  </sheetViews>
  <sheetFormatPr baseColWidth="10" defaultRowHeight="13"/>
  <cols>
    <col min="1" max="1" width="2.28515625" customWidth="1"/>
    <col min="2" max="2" width="18.140625" bestFit="1" customWidth="1"/>
    <col min="3" max="3" width="13" customWidth="1"/>
    <col min="4" max="4" width="11" bestFit="1" customWidth="1"/>
    <col min="5" max="5" width="12.5703125" customWidth="1"/>
    <col min="6" max="6" width="2.85546875" customWidth="1"/>
    <col min="7" max="7" width="12.140625" style="111" bestFit="1" customWidth="1"/>
    <col min="8" max="8" width="9.7109375" bestFit="1" customWidth="1"/>
    <col min="9" max="9" width="1.85546875" customWidth="1"/>
    <col min="11" max="11" width="11.42578125" style="111" customWidth="1"/>
    <col min="12" max="12" width="10.7109375" style="111"/>
  </cols>
  <sheetData>
    <row r="1" spans="1:11">
      <c r="A1" s="101"/>
      <c r="B1" s="79" t="s">
        <v>15</v>
      </c>
      <c r="C1" s="80"/>
      <c r="D1" s="80"/>
      <c r="E1" s="80"/>
      <c r="F1" s="80"/>
      <c r="G1" s="80"/>
      <c r="H1" s="80"/>
      <c r="I1" s="80"/>
      <c r="J1" s="80"/>
    </row>
    <row r="2" spans="1:11">
      <c r="A2" s="101"/>
      <c r="B2" s="80"/>
      <c r="C2" s="80"/>
      <c r="D2" s="80"/>
      <c r="E2" s="80"/>
      <c r="F2" s="80"/>
      <c r="G2" s="80"/>
      <c r="H2" s="80"/>
      <c r="I2" s="80"/>
      <c r="J2" s="80"/>
    </row>
    <row r="3" spans="1:11">
      <c r="A3" s="83"/>
      <c r="B3" s="81" t="s">
        <v>56</v>
      </c>
      <c r="C3" s="81" t="s">
        <v>54</v>
      </c>
      <c r="D3" s="81" t="s">
        <v>42</v>
      </c>
      <c r="E3" s="81" t="s">
        <v>34</v>
      </c>
      <c r="F3" s="83"/>
      <c r="G3" s="81" t="s">
        <v>54</v>
      </c>
      <c r="H3" s="81" t="s">
        <v>35</v>
      </c>
      <c r="I3" s="100"/>
      <c r="J3" s="106"/>
    </row>
    <row r="4" spans="1:11">
      <c r="A4" s="101"/>
      <c r="B4" s="80" t="s">
        <v>48</v>
      </c>
      <c r="C4" s="63"/>
      <c r="D4" s="63"/>
      <c r="E4" s="86">
        <f>C4/7*Variables!$C$21+D4</f>
        <v>0</v>
      </c>
      <c r="F4" s="61"/>
      <c r="G4" s="126"/>
      <c r="H4" s="98" t="e">
        <f>(C4-G4)/G4</f>
        <v>#DIV/0!</v>
      </c>
      <c r="I4" s="98"/>
      <c r="J4" s="124" t="s">
        <v>6</v>
      </c>
      <c r="K4" s="125"/>
    </row>
    <row r="5" spans="1:11">
      <c r="A5" s="101"/>
      <c r="B5" s="82" t="s">
        <v>55</v>
      </c>
      <c r="C5" s="84" t="e">
        <f t="shared" ref="C5:D5" si="0">C9/C4</f>
        <v>#DIV/0!</v>
      </c>
      <c r="D5" s="84" t="e">
        <f t="shared" si="0"/>
        <v>#DIV/0!</v>
      </c>
      <c r="E5" s="84" t="e">
        <f>E9/E4</f>
        <v>#DIV/0!</v>
      </c>
      <c r="F5" s="82"/>
      <c r="G5" s="84"/>
      <c r="H5" s="85" t="e">
        <f>(C5-G5)/G5</f>
        <v>#DIV/0!</v>
      </c>
      <c r="I5" s="85"/>
      <c r="J5" s="82"/>
    </row>
    <row r="6" spans="1:11">
      <c r="A6" s="101"/>
      <c r="B6" s="82" t="s">
        <v>28</v>
      </c>
      <c r="C6" s="67"/>
      <c r="D6" s="68"/>
      <c r="E6" s="87">
        <f>C6/7*Variables!$C$21+D6</f>
        <v>0</v>
      </c>
      <c r="F6" s="62"/>
      <c r="G6" s="127"/>
      <c r="H6" s="85" t="e">
        <f>(C6-G6)/G6</f>
        <v>#DIV/0!</v>
      </c>
      <c r="I6" s="85"/>
      <c r="J6" s="82"/>
    </row>
    <row r="7" spans="1:11">
      <c r="A7" s="101"/>
      <c r="B7" s="82" t="s">
        <v>29</v>
      </c>
      <c r="C7" s="88" t="e">
        <f>C6/C4</f>
        <v>#DIV/0!</v>
      </c>
      <c r="D7" s="88" t="e">
        <f t="shared" ref="D7:E7" si="1">D6/D4</f>
        <v>#DIV/0!</v>
      </c>
      <c r="E7" s="88" t="e">
        <f t="shared" si="1"/>
        <v>#DIV/0!</v>
      </c>
      <c r="F7" s="82"/>
      <c r="G7" s="88"/>
      <c r="H7" s="85" t="e">
        <f>(C7-G7)/G7</f>
        <v>#DIV/0!</v>
      </c>
      <c r="I7" s="85"/>
      <c r="J7" s="82"/>
    </row>
    <row r="8" spans="1:11">
      <c r="A8" s="101"/>
      <c r="B8" s="82" t="s">
        <v>16</v>
      </c>
      <c r="C8" s="89" t="e">
        <f>C9/C6</f>
        <v>#DIV/0!</v>
      </c>
      <c r="D8" s="89" t="e">
        <f>D9/D6</f>
        <v>#DIV/0!</v>
      </c>
      <c r="E8" s="89" t="e">
        <f>E9/E6</f>
        <v>#DIV/0!</v>
      </c>
      <c r="F8" s="82"/>
      <c r="G8" s="84"/>
      <c r="H8" s="85" t="e">
        <f>(C8-G8)/G8</f>
        <v>#DIV/0!</v>
      </c>
      <c r="I8" s="85"/>
      <c r="J8" s="82"/>
    </row>
    <row r="9" spans="1:11">
      <c r="A9" s="101"/>
      <c r="B9" s="82" t="s">
        <v>37</v>
      </c>
      <c r="C9" s="70"/>
      <c r="D9" s="70"/>
      <c r="E9" s="89">
        <f>C9/7*Variables!$C$21+D9</f>
        <v>0</v>
      </c>
      <c r="F9" s="82"/>
      <c r="G9" s="95"/>
      <c r="H9" s="85" t="e">
        <f>(C9-G9)/G9</f>
        <v>#DIV/0!</v>
      </c>
      <c r="I9" s="85"/>
      <c r="J9" s="82"/>
    </row>
    <row r="10" spans="1:11">
      <c r="A10" s="101"/>
      <c r="B10" s="82"/>
      <c r="C10" s="62"/>
      <c r="D10" s="62"/>
      <c r="E10" s="82"/>
      <c r="F10" s="65"/>
      <c r="G10" s="82"/>
      <c r="H10" s="96"/>
      <c r="I10" s="96"/>
      <c r="J10" s="82"/>
    </row>
    <row r="11" spans="1:11">
      <c r="A11" s="83"/>
      <c r="B11" s="81" t="s">
        <v>22</v>
      </c>
      <c r="C11" s="81" t="s">
        <v>54</v>
      </c>
      <c r="D11" s="81" t="s">
        <v>42</v>
      </c>
      <c r="E11" s="81" t="s">
        <v>34</v>
      </c>
      <c r="F11" s="83"/>
      <c r="G11" s="81" t="s">
        <v>54</v>
      </c>
      <c r="H11" s="81" t="s">
        <v>35</v>
      </c>
      <c r="I11" s="100"/>
      <c r="J11" s="83"/>
    </row>
    <row r="12" spans="1:11">
      <c r="A12" s="101"/>
      <c r="B12" s="82" t="s">
        <v>48</v>
      </c>
      <c r="C12" s="71"/>
      <c r="D12" s="71"/>
      <c r="E12" s="87">
        <f>C12/7*Variables!$C$21+D12</f>
        <v>0</v>
      </c>
      <c r="F12" s="82"/>
      <c r="G12" s="128"/>
      <c r="H12" s="85" t="e">
        <f>(C12-G12)/G12</f>
        <v>#DIV/0!</v>
      </c>
      <c r="I12" s="85"/>
      <c r="J12" s="82"/>
    </row>
    <row r="13" spans="1:11">
      <c r="A13" s="101"/>
      <c r="B13" s="82" t="s">
        <v>55</v>
      </c>
      <c r="C13" s="65" t="e">
        <f t="shared" ref="C13:D13" si="2">C17/C12</f>
        <v>#DIV/0!</v>
      </c>
      <c r="D13" s="65" t="e">
        <f t="shared" si="2"/>
        <v>#DIV/0!</v>
      </c>
      <c r="E13" s="84" t="e">
        <f>E17/E12</f>
        <v>#DIV/0!</v>
      </c>
      <c r="F13" s="82"/>
      <c r="G13" s="84"/>
      <c r="H13" s="85" t="e">
        <f>(C13-G13)/G13</f>
        <v>#DIV/0!</v>
      </c>
      <c r="I13" s="85"/>
      <c r="J13" s="82"/>
    </row>
    <row r="14" spans="1:11">
      <c r="A14" s="101"/>
      <c r="B14" s="82" t="s">
        <v>28</v>
      </c>
      <c r="C14" s="71"/>
      <c r="D14" s="71"/>
      <c r="E14" s="87">
        <f>C14/7*Variables!$C$21+D14</f>
        <v>0</v>
      </c>
      <c r="F14" s="82"/>
      <c r="G14" s="128"/>
      <c r="H14" s="85" t="e">
        <f>(C14-G14)/G14</f>
        <v>#DIV/0!</v>
      </c>
      <c r="I14" s="85"/>
      <c r="J14" s="82"/>
    </row>
    <row r="15" spans="1:11">
      <c r="A15" s="101"/>
      <c r="B15" s="82" t="s">
        <v>29</v>
      </c>
      <c r="C15" s="88" t="e">
        <f>C14/C12</f>
        <v>#DIV/0!</v>
      </c>
      <c r="D15" s="88" t="e">
        <f t="shared" ref="D15:E15" si="3">D14/D12</f>
        <v>#DIV/0!</v>
      </c>
      <c r="E15" s="88" t="e">
        <f t="shared" si="3"/>
        <v>#DIV/0!</v>
      </c>
      <c r="F15" s="82"/>
      <c r="G15" s="99"/>
      <c r="H15" s="85" t="e">
        <f>(C15-G15)/G15</f>
        <v>#DIV/0!</v>
      </c>
      <c r="I15" s="85"/>
      <c r="J15" s="82"/>
    </row>
    <row r="16" spans="1:11">
      <c r="A16" s="101"/>
      <c r="B16" s="82" t="s">
        <v>16</v>
      </c>
      <c r="C16" s="89" t="e">
        <f t="shared" ref="C16:D16" si="4">C17/C14</f>
        <v>#DIV/0!</v>
      </c>
      <c r="D16" s="89" t="e">
        <f t="shared" si="4"/>
        <v>#DIV/0!</v>
      </c>
      <c r="E16" s="89" t="e">
        <f>E17/E14</f>
        <v>#DIV/0!</v>
      </c>
      <c r="F16" s="82"/>
      <c r="G16" s="89"/>
      <c r="H16" s="85" t="e">
        <f>(C16-G16)/G16</f>
        <v>#DIV/0!</v>
      </c>
      <c r="I16" s="85"/>
      <c r="J16" s="82"/>
    </row>
    <row r="17" spans="1:10">
      <c r="A17" s="101"/>
      <c r="B17" s="82" t="s">
        <v>37</v>
      </c>
      <c r="C17" s="72"/>
      <c r="D17" s="72"/>
      <c r="E17" s="89">
        <f>C17/7*Variables!$C$21+D17</f>
        <v>0</v>
      </c>
      <c r="F17" s="82"/>
      <c r="G17" s="129"/>
      <c r="H17" s="85" t="e">
        <f>(C17-G17)/G17</f>
        <v>#DIV/0!</v>
      </c>
      <c r="I17" s="85"/>
      <c r="J17" s="82"/>
    </row>
    <row r="18" spans="1:10">
      <c r="A18" s="101"/>
      <c r="B18" s="82"/>
      <c r="C18" s="69"/>
      <c r="D18" s="69"/>
      <c r="E18" s="89"/>
      <c r="F18" s="82"/>
      <c r="G18" s="89"/>
      <c r="H18" s="85"/>
      <c r="I18" s="85"/>
      <c r="J18" s="82"/>
    </row>
    <row r="19" spans="1:10">
      <c r="A19" s="83"/>
      <c r="B19" s="81" t="s">
        <v>23</v>
      </c>
      <c r="C19" s="20" t="s">
        <v>24</v>
      </c>
      <c r="D19" s="20" t="s">
        <v>25</v>
      </c>
      <c r="E19" s="81" t="s">
        <v>26</v>
      </c>
      <c r="F19" s="83"/>
      <c r="G19" s="81" t="s">
        <v>54</v>
      </c>
      <c r="H19" s="81" t="s">
        <v>35</v>
      </c>
      <c r="I19" s="100"/>
      <c r="J19" s="97"/>
    </row>
    <row r="20" spans="1:10">
      <c r="A20" s="101"/>
      <c r="B20" s="80" t="s">
        <v>17</v>
      </c>
      <c r="C20" s="90">
        <f>C4+C12</f>
        <v>0</v>
      </c>
      <c r="D20" s="90">
        <f t="shared" ref="D20:E20" si="5">D4+D12</f>
        <v>0</v>
      </c>
      <c r="E20" s="90">
        <f t="shared" si="5"/>
        <v>0</v>
      </c>
      <c r="F20" s="80"/>
      <c r="G20" s="90"/>
      <c r="H20" s="85" t="e">
        <f>(C20-G20)/G20</f>
        <v>#DIV/0!</v>
      </c>
      <c r="I20" s="85"/>
      <c r="J20" s="98"/>
    </row>
    <row r="21" spans="1:10">
      <c r="A21" s="101"/>
      <c r="B21" s="80" t="s">
        <v>27</v>
      </c>
      <c r="C21" s="91" t="e">
        <f>C25/C20</f>
        <v>#DIV/0!</v>
      </c>
      <c r="D21" s="91" t="e">
        <f t="shared" ref="D21:E21" si="6">D25/D20</f>
        <v>#DIV/0!</v>
      </c>
      <c r="E21" s="91" t="e">
        <f t="shared" si="6"/>
        <v>#DIV/0!</v>
      </c>
      <c r="F21" s="80"/>
      <c r="G21" s="91"/>
      <c r="H21" s="85" t="e">
        <f t="shared" ref="H21:H25" si="7">(C21-G21)/G21</f>
        <v>#DIV/0!</v>
      </c>
      <c r="I21" s="85"/>
      <c r="J21" s="98"/>
    </row>
    <row r="22" spans="1:10">
      <c r="A22" s="101"/>
      <c r="B22" s="80" t="s">
        <v>18</v>
      </c>
      <c r="C22" s="92">
        <f>C6+C14</f>
        <v>0</v>
      </c>
      <c r="D22" s="92">
        <f t="shared" ref="D22:E22" si="8">D6+D14</f>
        <v>0</v>
      </c>
      <c r="E22" s="92">
        <f t="shared" si="8"/>
        <v>0</v>
      </c>
      <c r="F22" s="80"/>
      <c r="G22" s="92"/>
      <c r="H22" s="85" t="e">
        <f t="shared" si="7"/>
        <v>#DIV/0!</v>
      </c>
      <c r="I22" s="85"/>
      <c r="J22" s="98"/>
    </row>
    <row r="23" spans="1:10">
      <c r="A23" s="101"/>
      <c r="B23" s="80" t="s">
        <v>29</v>
      </c>
      <c r="C23" s="93" t="e">
        <f>C22/C20</f>
        <v>#DIV/0!</v>
      </c>
      <c r="D23" s="93" t="e">
        <f t="shared" ref="D23:E23" si="9">D22/D20</f>
        <v>#DIV/0!</v>
      </c>
      <c r="E23" s="93" t="e">
        <f t="shared" si="9"/>
        <v>#DIV/0!</v>
      </c>
      <c r="F23" s="80"/>
      <c r="G23" s="93"/>
      <c r="H23" s="85" t="e">
        <f t="shared" si="7"/>
        <v>#DIV/0!</v>
      </c>
      <c r="I23" s="85"/>
      <c r="J23" s="98"/>
    </row>
    <row r="24" spans="1:10">
      <c r="A24" s="101"/>
      <c r="B24" s="80" t="s">
        <v>30</v>
      </c>
      <c r="C24" s="94" t="e">
        <f>C25/C22</f>
        <v>#DIV/0!</v>
      </c>
      <c r="D24" s="94" t="e">
        <f t="shared" ref="D24:E24" si="10">D25/D22</f>
        <v>#DIV/0!</v>
      </c>
      <c r="E24" s="94" t="e">
        <f t="shared" si="10"/>
        <v>#DIV/0!</v>
      </c>
      <c r="F24" s="80"/>
      <c r="G24" s="94"/>
      <c r="H24" s="85" t="e">
        <f t="shared" si="7"/>
        <v>#DIV/0!</v>
      </c>
      <c r="I24" s="85"/>
      <c r="J24" s="98"/>
    </row>
    <row r="25" spans="1:10">
      <c r="A25" s="101"/>
      <c r="B25" s="80" t="s">
        <v>19</v>
      </c>
      <c r="C25" s="94">
        <f>C9+C17</f>
        <v>0</v>
      </c>
      <c r="D25" s="94">
        <f t="shared" ref="D25:E25" si="11">D9+D17</f>
        <v>0</v>
      </c>
      <c r="E25" s="94">
        <f t="shared" si="11"/>
        <v>0</v>
      </c>
      <c r="F25" s="80"/>
      <c r="G25" s="94"/>
      <c r="H25" s="85" t="e">
        <f t="shared" si="7"/>
        <v>#DIV/0!</v>
      </c>
      <c r="I25" s="85"/>
      <c r="J25" s="98"/>
    </row>
    <row r="26" spans="1:10">
      <c r="A26" s="101"/>
      <c r="B26" s="26"/>
      <c r="C26" s="94"/>
      <c r="D26" s="94"/>
      <c r="E26" s="94"/>
      <c r="F26" s="80"/>
      <c r="G26" s="94"/>
      <c r="H26" s="94"/>
      <c r="I26" s="94"/>
      <c r="J26" s="98"/>
    </row>
    <row r="27" spans="1:10">
      <c r="A27" s="101"/>
      <c r="B27" s="25">
        <f ca="1">TODAY()</f>
        <v>39253</v>
      </c>
      <c r="C27" s="27"/>
      <c r="D27" s="28"/>
      <c r="E27" s="29"/>
      <c r="F27" s="80"/>
      <c r="G27" s="82"/>
      <c r="H27" s="82"/>
      <c r="I27" s="82"/>
      <c r="J27" s="82"/>
    </row>
    <row r="28" spans="1:10">
      <c r="A28" s="101"/>
      <c r="B28" s="73"/>
      <c r="C28" s="34"/>
      <c r="D28" s="38"/>
      <c r="E28" s="39"/>
      <c r="F28" s="82"/>
      <c r="G28" s="101"/>
      <c r="H28" s="101"/>
      <c r="I28" s="101"/>
      <c r="J28" s="101"/>
    </row>
    <row r="29" spans="1:10">
      <c r="A29" s="101"/>
      <c r="B29" s="18" t="s">
        <v>20</v>
      </c>
      <c r="C29" s="34"/>
      <c r="D29" s="35"/>
      <c r="E29" s="33"/>
      <c r="F29" s="80"/>
      <c r="G29" s="102"/>
      <c r="H29" s="101"/>
      <c r="I29" s="101"/>
      <c r="J29" s="101"/>
    </row>
    <row r="30" spans="1:10">
      <c r="A30" s="101"/>
      <c r="B30" s="73" t="s">
        <v>21</v>
      </c>
      <c r="C30" s="119"/>
      <c r="D30" s="74"/>
      <c r="E30" s="75"/>
      <c r="F30" s="85"/>
      <c r="G30" s="101"/>
      <c r="H30" s="101"/>
      <c r="I30" s="101"/>
      <c r="J30" s="101"/>
    </row>
    <row r="31" spans="1:10">
      <c r="A31" s="101"/>
      <c r="B31" s="30" t="s">
        <v>46</v>
      </c>
      <c r="C31" s="120"/>
      <c r="D31" s="36" t="s">
        <v>31</v>
      </c>
      <c r="E31" s="37"/>
      <c r="F31" s="103"/>
      <c r="G31" s="102"/>
      <c r="H31" s="101"/>
      <c r="I31" s="101"/>
      <c r="J31" s="101"/>
    </row>
    <row r="32" spans="1:10">
      <c r="A32" s="101"/>
      <c r="B32" s="30" t="s">
        <v>8</v>
      </c>
      <c r="C32" s="121"/>
      <c r="D32" s="36"/>
      <c r="E32" s="37"/>
      <c r="F32" s="103"/>
      <c r="G32" s="102"/>
      <c r="H32" s="101"/>
      <c r="I32" s="101"/>
      <c r="J32" s="101"/>
    </row>
    <row r="33" spans="1:10">
      <c r="A33" s="101"/>
      <c r="B33" s="30"/>
      <c r="C33" s="31"/>
      <c r="D33" s="32"/>
      <c r="E33" s="33"/>
      <c r="F33" s="101"/>
      <c r="G33" s="101"/>
      <c r="H33" s="101"/>
      <c r="I33" s="101"/>
      <c r="J33" s="101"/>
    </row>
    <row r="34" spans="1:10">
      <c r="A34" s="101"/>
      <c r="B34" s="18" t="s">
        <v>36</v>
      </c>
      <c r="C34" s="34"/>
      <c r="D34" s="38"/>
      <c r="E34" s="39"/>
      <c r="F34" s="101"/>
      <c r="G34" s="102"/>
      <c r="H34" s="101"/>
      <c r="I34" s="101"/>
      <c r="J34" s="101"/>
    </row>
    <row r="35" spans="1:10">
      <c r="A35" s="101"/>
      <c r="B35" s="40" t="s">
        <v>9</v>
      </c>
      <c r="C35" s="41">
        <f>D22</f>
        <v>0</v>
      </c>
      <c r="D35" s="42" t="e">
        <f>C35/C30</f>
        <v>#DIV/0!</v>
      </c>
      <c r="E35" s="21" t="s">
        <v>10</v>
      </c>
      <c r="F35" s="101"/>
      <c r="G35" s="101"/>
      <c r="H35" s="101"/>
      <c r="I35" s="101"/>
      <c r="J35" s="101"/>
    </row>
    <row r="36" spans="1:10">
      <c r="A36" s="101"/>
      <c r="B36" s="43" t="s">
        <v>11</v>
      </c>
      <c r="C36" s="31">
        <f>D25</f>
        <v>0</v>
      </c>
      <c r="D36" s="44" t="e">
        <f>C36/C31</f>
        <v>#DIV/0!</v>
      </c>
      <c r="E36" s="45" t="s">
        <v>10</v>
      </c>
      <c r="F36" s="101"/>
      <c r="G36" s="101"/>
      <c r="H36" s="101"/>
      <c r="I36" s="101"/>
      <c r="J36" s="101"/>
    </row>
    <row r="37" spans="1:10">
      <c r="A37" s="101"/>
      <c r="B37" s="40" t="s">
        <v>12</v>
      </c>
      <c r="C37" s="34" t="e">
        <f>C36/C35</f>
        <v>#DIV/0!</v>
      </c>
      <c r="D37" s="42" t="e">
        <f>C37/C32</f>
        <v>#DIV/0!</v>
      </c>
      <c r="E37" s="21" t="s">
        <v>10</v>
      </c>
      <c r="F37" s="104"/>
      <c r="G37" s="101"/>
      <c r="H37" s="101"/>
      <c r="I37" s="101"/>
      <c r="J37" s="101"/>
    </row>
    <row r="38" spans="1:10">
      <c r="A38" s="101"/>
      <c r="B38" s="30"/>
      <c r="C38" s="31"/>
      <c r="D38" s="46"/>
      <c r="E38" s="47"/>
      <c r="F38" s="101"/>
      <c r="G38" s="101"/>
      <c r="H38" s="101"/>
      <c r="I38" s="101"/>
      <c r="J38" s="101"/>
    </row>
    <row r="39" spans="1:10">
      <c r="A39" s="101"/>
      <c r="B39" s="48" t="s">
        <v>13</v>
      </c>
      <c r="C39" s="34"/>
      <c r="D39" s="22"/>
      <c r="E39" s="23"/>
      <c r="F39" s="101"/>
      <c r="G39" s="101"/>
      <c r="H39" s="101"/>
      <c r="I39" s="101"/>
      <c r="J39" s="101"/>
    </row>
    <row r="40" spans="1:10">
      <c r="A40" s="101"/>
      <c r="B40" s="30"/>
      <c r="C40" s="31"/>
      <c r="D40" s="46"/>
      <c r="E40" s="47"/>
      <c r="F40" s="101"/>
      <c r="G40" s="101"/>
      <c r="H40" s="101"/>
      <c r="I40" s="101"/>
      <c r="J40" s="101"/>
    </row>
    <row r="41" spans="1:10">
      <c r="A41" s="101"/>
      <c r="B41" s="49" t="s">
        <v>45</v>
      </c>
      <c r="C41" s="34"/>
      <c r="D41" s="22"/>
      <c r="E41" s="23"/>
      <c r="F41" s="101"/>
      <c r="G41" s="101"/>
      <c r="H41" s="101"/>
      <c r="I41" s="101"/>
      <c r="J41" s="101"/>
    </row>
    <row r="42" spans="1:10">
      <c r="A42" s="101"/>
      <c r="B42" s="43" t="s">
        <v>9</v>
      </c>
      <c r="C42" s="50">
        <f>E22</f>
        <v>0</v>
      </c>
      <c r="D42" s="44" t="e">
        <f>C42/C30</f>
        <v>#DIV/0!</v>
      </c>
      <c r="E42" s="47" t="s">
        <v>10</v>
      </c>
      <c r="F42" s="101"/>
      <c r="G42" s="101"/>
      <c r="H42" s="101"/>
      <c r="I42" s="101"/>
      <c r="J42" s="101"/>
    </row>
    <row r="43" spans="1:10">
      <c r="A43" s="101"/>
      <c r="B43" s="40" t="s">
        <v>11</v>
      </c>
      <c r="C43" s="34">
        <f>E25</f>
        <v>0</v>
      </c>
      <c r="D43" s="51" t="e">
        <f>C43/C31</f>
        <v>#DIV/0!</v>
      </c>
      <c r="E43" s="23" t="s">
        <v>10</v>
      </c>
      <c r="F43" s="101"/>
      <c r="G43" s="101"/>
      <c r="H43" s="101"/>
      <c r="I43" s="101"/>
      <c r="J43" s="101"/>
    </row>
    <row r="44" spans="1:10">
      <c r="A44" s="101"/>
      <c r="B44" s="43" t="s">
        <v>12</v>
      </c>
      <c r="C44" s="31" t="e">
        <f>C43/C42</f>
        <v>#DIV/0!</v>
      </c>
      <c r="D44" s="44" t="e">
        <f>C44/C32</f>
        <v>#DIV/0!</v>
      </c>
      <c r="E44" s="47" t="s">
        <v>10</v>
      </c>
      <c r="F44" s="101"/>
      <c r="G44" s="101"/>
      <c r="H44" s="101"/>
      <c r="I44" s="101"/>
      <c r="J44" s="101"/>
    </row>
    <row r="45" spans="1:10">
      <c r="A45" s="101"/>
      <c r="B45" s="40"/>
      <c r="C45" s="52"/>
      <c r="D45" s="22"/>
      <c r="E45" s="23"/>
      <c r="F45" s="101"/>
      <c r="G45" s="101"/>
      <c r="H45" s="101"/>
      <c r="I45" s="101"/>
      <c r="J45" s="101"/>
    </row>
    <row r="46" spans="1:10">
      <c r="A46" s="101"/>
      <c r="B46" s="19" t="s">
        <v>49</v>
      </c>
      <c r="C46" s="52"/>
      <c r="D46" s="22"/>
      <c r="E46" s="23"/>
      <c r="F46" s="101"/>
      <c r="G46" s="101"/>
      <c r="H46" s="101"/>
      <c r="I46" s="101"/>
      <c r="J46" s="101"/>
    </row>
    <row r="47" spans="1:10">
      <c r="A47" s="101"/>
      <c r="B47" s="43"/>
      <c r="C47" s="53"/>
      <c r="D47" s="46"/>
      <c r="E47" s="47"/>
      <c r="F47" s="101"/>
      <c r="G47" s="101"/>
      <c r="H47" s="101"/>
      <c r="I47" s="101"/>
      <c r="J47" s="101"/>
    </row>
    <row r="48" spans="1:10">
      <c r="A48" s="101"/>
      <c r="B48" s="49" t="s">
        <v>41</v>
      </c>
      <c r="C48" s="54"/>
      <c r="D48" s="22"/>
      <c r="E48" s="23"/>
      <c r="F48" s="101"/>
      <c r="G48" s="101"/>
      <c r="H48" s="101"/>
      <c r="I48" s="101"/>
      <c r="J48" s="101"/>
    </row>
    <row r="49" spans="1:10">
      <c r="A49" s="101"/>
      <c r="B49" s="43" t="s">
        <v>61</v>
      </c>
      <c r="C49" s="55">
        <f>(C6+C14)/7*Variables!C22</f>
        <v>0</v>
      </c>
      <c r="D49" s="56" t="e">
        <f>C49/C30</f>
        <v>#DIV/0!</v>
      </c>
      <c r="E49" s="47" t="s">
        <v>10</v>
      </c>
      <c r="F49" s="101"/>
      <c r="G49" s="101"/>
      <c r="H49" s="101"/>
      <c r="I49" s="101"/>
      <c r="J49" s="101"/>
    </row>
    <row r="50" spans="1:10">
      <c r="A50" s="101"/>
      <c r="B50" s="40" t="s">
        <v>47</v>
      </c>
      <c r="C50" s="34">
        <f>(C9+C17)/7*Variables!C22</f>
        <v>0</v>
      </c>
      <c r="D50" s="24" t="e">
        <f>C50/C31</f>
        <v>#DIV/0!</v>
      </c>
      <c r="E50" s="23" t="s">
        <v>14</v>
      </c>
      <c r="F50" s="101"/>
      <c r="G50" s="101"/>
      <c r="H50" s="101"/>
      <c r="I50" s="101"/>
      <c r="J50" s="101"/>
    </row>
    <row r="51" spans="1:10">
      <c r="A51" s="101"/>
      <c r="B51" s="57" t="s">
        <v>12</v>
      </c>
      <c r="C51" s="58" t="e">
        <f>C50/C49</f>
        <v>#DIV/0!</v>
      </c>
      <c r="D51" s="59" t="e">
        <f>C51/C32</f>
        <v>#DIV/0!</v>
      </c>
      <c r="E51" s="60" t="s">
        <v>10</v>
      </c>
      <c r="F51" s="101"/>
      <c r="G51" s="101"/>
      <c r="H51" s="101"/>
      <c r="I51" s="101"/>
      <c r="J51" s="101"/>
    </row>
    <row r="52" spans="1:10">
      <c r="A52" s="101"/>
      <c r="B52" s="101"/>
      <c r="C52" s="105"/>
      <c r="D52" s="101"/>
      <c r="E52" s="101"/>
      <c r="F52" s="101"/>
      <c r="G52" s="101"/>
      <c r="H52" s="101"/>
      <c r="I52" s="101"/>
      <c r="J52" s="101"/>
    </row>
    <row r="53" spans="1:10">
      <c r="A53" s="101"/>
      <c r="B53" s="101"/>
      <c r="C53" s="101"/>
      <c r="D53" s="101"/>
      <c r="E53" s="101"/>
      <c r="F53" s="101"/>
      <c r="G53" s="101"/>
      <c r="H53" s="101"/>
      <c r="I53" s="101"/>
      <c r="J53" s="101"/>
    </row>
    <row r="54" spans="1:10">
      <c r="A54" s="101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>
      <c r="B55" s="111"/>
      <c r="C55" s="111"/>
      <c r="D55" s="111"/>
      <c r="E55" s="111"/>
      <c r="F55" s="111"/>
      <c r="H55" s="111"/>
      <c r="I55" s="111"/>
      <c r="J55" s="111"/>
    </row>
    <row r="56" spans="1:10">
      <c r="B56" s="111"/>
      <c r="C56" s="111"/>
      <c r="D56" s="111"/>
      <c r="E56" s="111"/>
      <c r="F56" s="111"/>
      <c r="H56" s="111"/>
      <c r="I56" s="111"/>
      <c r="J56" s="111"/>
    </row>
    <row r="57" spans="1:10">
      <c r="B57" s="111"/>
      <c r="C57" s="111"/>
      <c r="D57" s="111"/>
      <c r="E57" s="111"/>
      <c r="F57" s="111"/>
      <c r="H57" s="111"/>
      <c r="I57" s="111"/>
      <c r="J57" s="111"/>
    </row>
    <row r="58" spans="1:10">
      <c r="B58" s="111"/>
      <c r="C58" s="111"/>
      <c r="D58" s="111"/>
      <c r="E58" s="111"/>
      <c r="F58" s="111"/>
      <c r="H58" s="111"/>
      <c r="I58" s="111"/>
      <c r="J58" s="111"/>
    </row>
    <row r="59" spans="1:10">
      <c r="B59" s="111"/>
      <c r="C59" s="111"/>
      <c r="D59" s="111"/>
      <c r="E59" s="111"/>
      <c r="F59" s="111"/>
      <c r="H59" s="111"/>
      <c r="I59" s="111"/>
      <c r="J59" s="111"/>
    </row>
    <row r="60" spans="1:10">
      <c r="B60" s="111"/>
      <c r="C60" s="111"/>
      <c r="D60" s="111"/>
      <c r="E60" s="111"/>
      <c r="F60" s="111"/>
      <c r="H60" s="111"/>
      <c r="I60" s="111"/>
      <c r="J60" s="111"/>
    </row>
    <row r="61" spans="1:10">
      <c r="B61" s="111"/>
      <c r="C61" s="111"/>
      <c r="D61" s="111"/>
      <c r="E61" s="111"/>
      <c r="F61" s="111"/>
      <c r="H61" s="111"/>
      <c r="I61" s="111"/>
      <c r="J61" s="111"/>
    </row>
    <row r="62" spans="1:10">
      <c r="B62" s="111"/>
      <c r="C62" s="111"/>
      <c r="D62" s="111"/>
      <c r="E62" s="111"/>
      <c r="F62" s="111"/>
      <c r="H62" s="111"/>
      <c r="I62" s="111"/>
      <c r="J62" s="111"/>
    </row>
    <row r="63" spans="1:10">
      <c r="B63" s="111"/>
      <c r="C63" s="111"/>
      <c r="D63" s="111"/>
      <c r="E63" s="111"/>
      <c r="F63" s="111"/>
      <c r="H63" s="111"/>
      <c r="I63" s="111"/>
      <c r="J63" s="111"/>
    </row>
    <row r="64" spans="1:10">
      <c r="B64" s="111"/>
      <c r="C64" s="111"/>
      <c r="D64" s="111"/>
      <c r="E64" s="111"/>
      <c r="F64" s="111"/>
      <c r="H64" s="111"/>
      <c r="I64" s="111"/>
      <c r="J64" s="111"/>
    </row>
    <row r="65" spans="2:10">
      <c r="B65" s="111"/>
      <c r="C65" s="111"/>
      <c r="D65" s="111"/>
      <c r="E65" s="111"/>
      <c r="F65" s="111"/>
      <c r="H65" s="111"/>
      <c r="I65" s="111"/>
      <c r="J65" s="111"/>
    </row>
    <row r="66" spans="2:10">
      <c r="B66" s="111"/>
      <c r="C66" s="111"/>
      <c r="D66" s="111"/>
      <c r="E66" s="111"/>
      <c r="F66" s="111"/>
      <c r="H66" s="111"/>
      <c r="I66" s="111"/>
      <c r="J66" s="111"/>
    </row>
    <row r="67" spans="2:10">
      <c r="B67" s="111"/>
      <c r="C67" s="111"/>
      <c r="D67" s="111"/>
      <c r="E67" s="111"/>
      <c r="F67" s="111"/>
      <c r="H67" s="111"/>
      <c r="I67" s="111"/>
      <c r="J67" s="111"/>
    </row>
    <row r="68" spans="2:10">
      <c r="B68" s="111"/>
      <c r="C68" s="111"/>
      <c r="D68" s="111"/>
      <c r="E68" s="111"/>
      <c r="F68" s="111"/>
      <c r="H68" s="111"/>
      <c r="I68" s="111"/>
      <c r="J68" s="111"/>
    </row>
    <row r="69" spans="2:10">
      <c r="B69" s="111"/>
      <c r="C69" s="111"/>
      <c r="D69" s="111"/>
      <c r="E69" s="111"/>
      <c r="F69" s="111"/>
      <c r="H69" s="111"/>
      <c r="I69" s="111"/>
      <c r="J69" s="111"/>
    </row>
    <row r="70" spans="2:10">
      <c r="B70" s="111"/>
      <c r="C70" s="111"/>
      <c r="D70" s="111"/>
      <c r="E70" s="111"/>
      <c r="F70" s="111"/>
      <c r="H70" s="111"/>
      <c r="I70" s="111"/>
      <c r="J70" s="111"/>
    </row>
    <row r="71" spans="2:10">
      <c r="B71" s="111"/>
      <c r="C71" s="111"/>
      <c r="D71" s="111"/>
      <c r="E71" s="111"/>
      <c r="F71" s="111"/>
      <c r="H71" s="111"/>
      <c r="I71" s="111"/>
      <c r="J71" s="111"/>
    </row>
    <row r="72" spans="2:10">
      <c r="B72" s="111"/>
      <c r="C72" s="111"/>
      <c r="D72" s="111"/>
      <c r="E72" s="111"/>
      <c r="F72" s="111"/>
      <c r="H72" s="111"/>
      <c r="I72" s="111"/>
      <c r="J72" s="111"/>
    </row>
    <row r="73" spans="2:10">
      <c r="B73" s="111"/>
      <c r="C73" s="111"/>
      <c r="D73" s="111"/>
      <c r="E73" s="111"/>
      <c r="F73" s="111"/>
      <c r="H73" s="111"/>
      <c r="I73" s="111"/>
      <c r="J73" s="111"/>
    </row>
    <row r="74" spans="2:10">
      <c r="B74" s="111"/>
      <c r="C74" s="111"/>
      <c r="D74" s="111"/>
      <c r="E74" s="111"/>
      <c r="F74" s="111"/>
      <c r="H74" s="111"/>
      <c r="I74" s="111"/>
      <c r="J74" s="111"/>
    </row>
    <row r="75" spans="2:10">
      <c r="B75" s="111"/>
      <c r="C75" s="111"/>
      <c r="D75" s="111"/>
      <c r="E75" s="111"/>
      <c r="F75" s="111"/>
      <c r="H75" s="111"/>
      <c r="I75" s="111"/>
      <c r="J75" s="111"/>
    </row>
    <row r="76" spans="2:10">
      <c r="B76" s="111"/>
      <c r="C76" s="111"/>
      <c r="D76" s="111"/>
      <c r="E76" s="111"/>
      <c r="F76" s="111"/>
      <c r="H76" s="111"/>
      <c r="I76" s="111"/>
      <c r="J76" s="111"/>
    </row>
    <row r="77" spans="2:10">
      <c r="B77" s="111"/>
      <c r="C77" s="111"/>
      <c r="D77" s="111"/>
      <c r="E77" s="111"/>
      <c r="F77" s="111"/>
      <c r="H77" s="111"/>
      <c r="I77" s="111"/>
      <c r="J77" s="111"/>
    </row>
    <row r="78" spans="2:10">
      <c r="B78" s="111"/>
      <c r="C78" s="111"/>
      <c r="D78" s="111"/>
      <c r="E78" s="111"/>
      <c r="F78" s="111"/>
      <c r="H78" s="111"/>
      <c r="I78" s="111"/>
      <c r="J78" s="111"/>
    </row>
    <row r="79" spans="2:10">
      <c r="B79" s="111"/>
      <c r="C79" s="111"/>
      <c r="D79" s="111"/>
      <c r="E79" s="111"/>
      <c r="F79" s="111"/>
      <c r="H79" s="111"/>
      <c r="I79" s="111"/>
      <c r="J79" s="111"/>
    </row>
  </sheetData>
  <sheetCalcPr fullCalcOnLoad="1"/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60"/>
  <sheetViews>
    <sheetView tabSelected="1" workbookViewId="0">
      <selection activeCell="H38" sqref="H38"/>
    </sheetView>
  </sheetViews>
  <sheetFormatPr baseColWidth="10" defaultColWidth="7.85546875" defaultRowHeight="13"/>
  <cols>
    <col min="1" max="1" width="1.85546875" style="101" customWidth="1"/>
    <col min="2" max="2" width="19.28515625" style="3" customWidth="1"/>
    <col min="3" max="3" width="14" style="3" bestFit="1" customWidth="1"/>
    <col min="4" max="4" width="12.85546875" style="3" bestFit="1" customWidth="1"/>
    <col min="5" max="5" width="13.42578125" style="3" bestFit="1" customWidth="1"/>
    <col min="6" max="6" width="4" style="3" customWidth="1"/>
    <col min="7" max="7" width="12.140625" style="101" bestFit="1" customWidth="1"/>
    <col min="8" max="8" width="13.28515625" style="3" customWidth="1"/>
    <col min="9" max="9" width="10.7109375" style="2" bestFit="1" customWidth="1"/>
    <col min="10" max="10" width="12.85546875" style="2" customWidth="1"/>
    <col min="11" max="11" width="9.140625" style="3" customWidth="1"/>
    <col min="12" max="12" width="11.140625" style="3" customWidth="1"/>
    <col min="13" max="13" width="11.5703125" style="3" customWidth="1"/>
    <col min="14" max="16384" width="7.85546875" style="3"/>
  </cols>
  <sheetData>
    <row r="1" spans="1:14">
      <c r="B1" s="79" t="s">
        <v>33</v>
      </c>
      <c r="C1" s="80"/>
      <c r="D1" s="80"/>
      <c r="E1" s="80"/>
      <c r="F1" s="80"/>
      <c r="G1" s="80"/>
      <c r="H1" s="80"/>
      <c r="I1" s="80"/>
    </row>
    <row r="2" spans="1:14">
      <c r="B2" s="80"/>
      <c r="C2" s="80"/>
      <c r="D2" s="80"/>
      <c r="E2" s="80"/>
      <c r="F2" s="80"/>
      <c r="G2" s="80"/>
      <c r="H2" s="80"/>
      <c r="I2" s="80"/>
    </row>
    <row r="3" spans="1:14" s="76" customFormat="1" ht="12">
      <c r="A3" s="83"/>
      <c r="B3" s="81" t="s">
        <v>56</v>
      </c>
      <c r="C3" s="81" t="s">
        <v>54</v>
      </c>
      <c r="D3" s="81" t="s">
        <v>42</v>
      </c>
      <c r="E3" s="81" t="s">
        <v>34</v>
      </c>
      <c r="F3" s="83"/>
      <c r="G3" s="81" t="s">
        <v>54</v>
      </c>
      <c r="H3" s="81" t="s">
        <v>35</v>
      </c>
      <c r="I3" s="106"/>
      <c r="J3" s="77"/>
    </row>
    <row r="4" spans="1:14">
      <c r="B4" s="80" t="s">
        <v>48</v>
      </c>
      <c r="C4" s="63">
        <v>2777</v>
      </c>
      <c r="D4" s="63">
        <v>10142</v>
      </c>
      <c r="E4" s="87">
        <f>C4/7*Variables!$C$21+D4</f>
        <v>13315.714285714286</v>
      </c>
      <c r="F4" s="61"/>
      <c r="G4" s="126">
        <v>2502</v>
      </c>
      <c r="H4" s="64">
        <f>(C4-G4)/G4</f>
        <v>0.10991207034372502</v>
      </c>
      <c r="I4" s="107"/>
      <c r="J4" s="1"/>
    </row>
    <row r="5" spans="1:14">
      <c r="B5" s="82" t="s">
        <v>55</v>
      </c>
      <c r="C5" s="84">
        <f t="shared" ref="C5:D5" si="0">C9/C4</f>
        <v>2.2417969031328773</v>
      </c>
      <c r="D5" s="84">
        <f t="shared" si="0"/>
        <v>2.0228643265628081</v>
      </c>
      <c r="E5" s="89">
        <f>E9/E4</f>
        <v>2.0750454886814715</v>
      </c>
      <c r="F5" s="82"/>
      <c r="G5" s="84">
        <v>1.88</v>
      </c>
      <c r="H5" s="85">
        <f>(C5-G5)/G5</f>
        <v>0.19244516124089223</v>
      </c>
      <c r="I5" s="82"/>
      <c r="J5" s="3"/>
    </row>
    <row r="6" spans="1:14">
      <c r="B6" s="82" t="s">
        <v>28</v>
      </c>
      <c r="C6" s="67">
        <v>305</v>
      </c>
      <c r="D6" s="68">
        <v>890</v>
      </c>
      <c r="E6" s="87">
        <f>C6/7*Variables!$C$21+D6</f>
        <v>1238.5714285714284</v>
      </c>
      <c r="F6" s="62"/>
      <c r="G6" s="127">
        <v>284</v>
      </c>
      <c r="H6" s="66">
        <f>(C6-G6)/G6</f>
        <v>7.3943661971830985E-2</v>
      </c>
      <c r="I6" s="82"/>
      <c r="J6" s="3"/>
    </row>
    <row r="7" spans="1:14" s="2" customFormat="1">
      <c r="A7" s="101"/>
      <c r="B7" s="82" t="s">
        <v>29</v>
      </c>
      <c r="C7" s="88">
        <f>C6/C4</f>
        <v>0.10983075261073101</v>
      </c>
      <c r="D7" s="88">
        <f t="shared" ref="D7:E7" si="1">D6/D4</f>
        <v>8.7753894695326365E-2</v>
      </c>
      <c r="E7" s="88">
        <f t="shared" si="1"/>
        <v>9.3015770840038606E-2</v>
      </c>
      <c r="F7" s="82"/>
      <c r="G7" s="88">
        <v>0.1056</v>
      </c>
      <c r="H7" s="85">
        <f>(C7-G7)/G7</f>
        <v>4.0063945177377006E-2</v>
      </c>
      <c r="I7" s="82"/>
    </row>
    <row r="8" spans="1:14">
      <c r="B8" s="82" t="s">
        <v>16</v>
      </c>
      <c r="C8" s="89">
        <f>C9/C6</f>
        <v>20.411377049180327</v>
      </c>
      <c r="D8" s="89">
        <f>D9/D6</f>
        <v>23.051561797752807</v>
      </c>
      <c r="E8" s="89">
        <f>E9/E6</f>
        <v>22.308534025374858</v>
      </c>
      <c r="F8" s="82"/>
      <c r="G8" s="84">
        <v>20.48</v>
      </c>
      <c r="H8" s="85">
        <f>(C8-G8)/G8</f>
        <v>-3.3507300204918544E-3</v>
      </c>
      <c r="I8" s="82"/>
      <c r="J8" s="3"/>
    </row>
    <row r="9" spans="1:14">
      <c r="B9" s="82" t="s">
        <v>37</v>
      </c>
      <c r="C9" s="70">
        <v>6225.47</v>
      </c>
      <c r="D9" s="70">
        <v>20515.89</v>
      </c>
      <c r="E9" s="89">
        <f>C9/7*Variables!$C$21+D9</f>
        <v>27630.712857142855</v>
      </c>
      <c r="F9" s="82"/>
      <c r="G9" s="95">
        <v>5608.69</v>
      </c>
      <c r="H9" s="85">
        <f>(C9-G9)/G9</f>
        <v>0.10996863795289108</v>
      </c>
      <c r="I9" s="82"/>
      <c r="J9" s="3"/>
    </row>
    <row r="10" spans="1:14">
      <c r="B10" s="82"/>
      <c r="C10" s="62"/>
      <c r="D10" s="62"/>
      <c r="E10" s="82"/>
      <c r="F10" s="65"/>
      <c r="G10" s="82"/>
      <c r="H10" s="96"/>
      <c r="I10" s="82"/>
      <c r="J10" s="3"/>
    </row>
    <row r="11" spans="1:14" s="76" customFormat="1" ht="12">
      <c r="A11" s="83"/>
      <c r="B11" s="81" t="s">
        <v>22</v>
      </c>
      <c r="C11" s="81" t="s">
        <v>54</v>
      </c>
      <c r="D11" s="81" t="s">
        <v>42</v>
      </c>
      <c r="E11" s="81" t="s">
        <v>34</v>
      </c>
      <c r="F11" s="83"/>
      <c r="G11" s="81" t="s">
        <v>54</v>
      </c>
      <c r="H11" s="81" t="s">
        <v>35</v>
      </c>
      <c r="I11" s="83"/>
      <c r="J11" s="78"/>
      <c r="K11" s="78"/>
      <c r="L11" s="78"/>
      <c r="M11" s="78"/>
      <c r="N11" s="78"/>
    </row>
    <row r="12" spans="1:14">
      <c r="B12" s="82" t="s">
        <v>48</v>
      </c>
      <c r="C12" s="71">
        <v>177</v>
      </c>
      <c r="D12" s="71">
        <v>1112</v>
      </c>
      <c r="E12" s="87">
        <f>C12/7*Variables!$C$21+D12</f>
        <v>1314.2857142857142</v>
      </c>
      <c r="F12" s="82"/>
      <c r="G12" s="128">
        <v>471</v>
      </c>
      <c r="H12" s="85">
        <f>(C12-G12)/G12</f>
        <v>-0.62420382165605093</v>
      </c>
      <c r="I12" s="82"/>
      <c r="K12" s="2"/>
      <c r="L12" s="2"/>
      <c r="M12" s="2"/>
      <c r="N12" s="2"/>
    </row>
    <row r="13" spans="1:14">
      <c r="B13" s="82" t="s">
        <v>55</v>
      </c>
      <c r="C13" s="65">
        <f t="shared" ref="C13:D13" si="2">C17/C12</f>
        <v>0.96502824858757064</v>
      </c>
      <c r="D13" s="65">
        <f t="shared" si="2"/>
        <v>0.92745503597122292</v>
      </c>
      <c r="E13" s="84">
        <f>E17/E12</f>
        <v>0.93323804347826089</v>
      </c>
      <c r="F13" s="82"/>
      <c r="G13" s="84">
        <v>0.85</v>
      </c>
      <c r="H13" s="85">
        <f>(C13-G13)/G13</f>
        <v>0.13532735127949488</v>
      </c>
      <c r="I13" s="82"/>
      <c r="K13" s="2"/>
      <c r="L13" s="2"/>
      <c r="M13" s="2"/>
      <c r="N13" s="2"/>
    </row>
    <row r="14" spans="1:14">
      <c r="B14" s="82" t="s">
        <v>28</v>
      </c>
      <c r="C14" s="71">
        <v>26</v>
      </c>
      <c r="D14" s="71">
        <v>127</v>
      </c>
      <c r="E14" s="87">
        <f>C14/7*Variables!$C$21+D14</f>
        <v>156.71428571428572</v>
      </c>
      <c r="F14" s="82"/>
      <c r="G14" s="128">
        <v>58</v>
      </c>
      <c r="H14" s="85">
        <f>(C14-G14)/G14</f>
        <v>-0.55172413793103448</v>
      </c>
      <c r="I14" s="82"/>
      <c r="K14" s="2"/>
      <c r="L14" s="2"/>
      <c r="M14" s="2"/>
      <c r="N14" s="2"/>
    </row>
    <row r="15" spans="1:14" s="2" customFormat="1">
      <c r="A15" s="101"/>
      <c r="B15" s="82" t="s">
        <v>29</v>
      </c>
      <c r="C15" s="88">
        <f>C14/C12</f>
        <v>0.14689265536723164</v>
      </c>
      <c r="D15" s="88">
        <f t="shared" ref="D15:E15" si="3">D14/D12</f>
        <v>0.11420863309352518</v>
      </c>
      <c r="E15" s="88">
        <f t="shared" si="3"/>
        <v>0.11923913043478263</v>
      </c>
      <c r="F15" s="82"/>
      <c r="G15" s="99">
        <v>0.13869999999999999</v>
      </c>
      <c r="H15" s="85">
        <f>(C15-G15)/G15</f>
        <v>5.9067450376580066E-2</v>
      </c>
      <c r="I15" s="82"/>
    </row>
    <row r="16" spans="1:14">
      <c r="B16" s="82" t="s">
        <v>16</v>
      </c>
      <c r="C16" s="89">
        <f t="shared" ref="C16:D16" si="4">C17/C14</f>
        <v>6.5696153846153846</v>
      </c>
      <c r="D16" s="89">
        <f t="shared" si="4"/>
        <v>8.1207086614173214</v>
      </c>
      <c r="E16" s="89">
        <f>E17/E14</f>
        <v>7.8266089334548763</v>
      </c>
      <c r="F16" s="82"/>
      <c r="G16" s="89">
        <v>7.17</v>
      </c>
      <c r="H16" s="85">
        <f>(C16-G16)/G16</f>
        <v>-8.3735650681257365E-2</v>
      </c>
      <c r="I16" s="82"/>
      <c r="K16" s="2"/>
      <c r="L16" s="2"/>
      <c r="M16" s="2"/>
      <c r="N16" s="2"/>
    </row>
    <row r="17" spans="1:14">
      <c r="B17" s="82" t="s">
        <v>37</v>
      </c>
      <c r="C17" s="72">
        <v>170.81</v>
      </c>
      <c r="D17" s="72">
        <v>1031.33</v>
      </c>
      <c r="E17" s="89">
        <f>C17/7*Variables!$C$21+D17</f>
        <v>1226.5414285714285</v>
      </c>
      <c r="F17" s="82"/>
      <c r="G17" s="129">
        <v>433.79</v>
      </c>
      <c r="H17" s="85">
        <f>(C17-G17)/G17</f>
        <v>-0.60623804144862725</v>
      </c>
      <c r="I17" s="82"/>
      <c r="K17" s="2"/>
      <c r="L17" s="2"/>
      <c r="M17" s="2"/>
      <c r="N17" s="2"/>
    </row>
    <row r="18" spans="1:14">
      <c r="B18" s="82"/>
      <c r="C18" s="69"/>
      <c r="D18" s="69"/>
      <c r="E18" s="89"/>
      <c r="F18" s="82"/>
      <c r="G18" s="89"/>
      <c r="H18" s="85"/>
      <c r="I18" s="82"/>
      <c r="K18" s="2"/>
      <c r="L18" s="2"/>
      <c r="M18" s="2"/>
      <c r="N18" s="2"/>
    </row>
    <row r="19" spans="1:14" s="78" customFormat="1" ht="12">
      <c r="A19" s="83"/>
      <c r="B19" s="81" t="s">
        <v>23</v>
      </c>
      <c r="C19" s="20" t="s">
        <v>24</v>
      </c>
      <c r="D19" s="20" t="s">
        <v>25</v>
      </c>
      <c r="E19" s="81" t="s">
        <v>26</v>
      </c>
      <c r="F19" s="83"/>
      <c r="G19" s="81" t="s">
        <v>54</v>
      </c>
      <c r="H19" s="81" t="s">
        <v>35</v>
      </c>
      <c r="I19" s="97"/>
    </row>
    <row r="20" spans="1:14" s="2" customFormat="1">
      <c r="A20" s="101"/>
      <c r="B20" s="80" t="s">
        <v>17</v>
      </c>
      <c r="C20" s="90">
        <f>C4+C12</f>
        <v>2954</v>
      </c>
      <c r="D20" s="90">
        <f t="shared" ref="D20:E20" si="5">D4+D12</f>
        <v>11254</v>
      </c>
      <c r="E20" s="90">
        <f t="shared" si="5"/>
        <v>14630</v>
      </c>
      <c r="F20" s="80"/>
      <c r="G20" s="90">
        <v>2546</v>
      </c>
      <c r="H20" s="85">
        <f>(C20-G20)/G20</f>
        <v>0.16025137470542028</v>
      </c>
      <c r="I20" s="98"/>
    </row>
    <row r="21" spans="1:14" s="2" customFormat="1">
      <c r="A21" s="101"/>
      <c r="B21" s="80" t="s">
        <v>27</v>
      </c>
      <c r="C21" s="91">
        <f>C25/C20</f>
        <v>2.16529451591063</v>
      </c>
      <c r="D21" s="91">
        <f t="shared" ref="D21:E21" si="6">D25/D20</f>
        <v>1.9146276879331794</v>
      </c>
      <c r="E21" s="91">
        <f t="shared" si="6"/>
        <v>1.9724712430426714</v>
      </c>
      <c r="F21" s="80"/>
      <c r="G21" s="91">
        <v>2.4</v>
      </c>
      <c r="H21" s="85">
        <f t="shared" ref="H21:H25" si="7">(C21-G21)/G21</f>
        <v>-9.779395170390412E-2</v>
      </c>
      <c r="I21" s="98"/>
    </row>
    <row r="22" spans="1:14" s="2" customFormat="1">
      <c r="A22" s="101"/>
      <c r="B22" s="80" t="s">
        <v>18</v>
      </c>
      <c r="C22" s="92">
        <f>C6+C14</f>
        <v>331</v>
      </c>
      <c r="D22" s="92">
        <f t="shared" ref="D22:E22" si="8">D6+D14</f>
        <v>1017</v>
      </c>
      <c r="E22" s="92">
        <f t="shared" si="8"/>
        <v>1395.2857142857142</v>
      </c>
      <c r="F22" s="80"/>
      <c r="G22" s="92">
        <v>320</v>
      </c>
      <c r="H22" s="85">
        <f t="shared" si="7"/>
        <v>3.4375000000000003E-2</v>
      </c>
      <c r="I22" s="98"/>
    </row>
    <row r="23" spans="1:14" s="2" customFormat="1">
      <c r="A23" s="101"/>
      <c r="B23" s="80" t="s">
        <v>29</v>
      </c>
      <c r="C23" s="93">
        <f>C22/C20</f>
        <v>0.11205145565335138</v>
      </c>
      <c r="D23" s="93">
        <f t="shared" ref="D23:E23" si="9">D22/D20</f>
        <v>9.0367869202061496E-2</v>
      </c>
      <c r="E23" s="93">
        <f t="shared" si="9"/>
        <v>9.5371545747485589E-2</v>
      </c>
      <c r="F23" s="80"/>
      <c r="G23" s="93">
        <v>0.12570000000000001</v>
      </c>
      <c r="H23" s="85">
        <f t="shared" si="7"/>
        <v>-0.10858030506482597</v>
      </c>
      <c r="I23" s="98"/>
    </row>
    <row r="24" spans="1:14" s="2" customFormat="1">
      <c r="A24" s="101"/>
      <c r="B24" s="80" t="s">
        <v>30</v>
      </c>
      <c r="C24" s="94">
        <f>C25/C22</f>
        <v>19.324108761329306</v>
      </c>
      <c r="D24" s="94">
        <f t="shared" ref="D24:E24" si="10">D25/D22</f>
        <v>21.187040314650936</v>
      </c>
      <c r="E24" s="94">
        <f t="shared" si="10"/>
        <v>20.68196785092659</v>
      </c>
      <c r="F24" s="80"/>
      <c r="G24" s="94">
        <v>19.13</v>
      </c>
      <c r="H24" s="85">
        <f t="shared" si="7"/>
        <v>1.0146824951871778E-2</v>
      </c>
      <c r="I24" s="98"/>
    </row>
    <row r="25" spans="1:14" s="2" customFormat="1">
      <c r="A25" s="101"/>
      <c r="B25" s="80" t="s">
        <v>19</v>
      </c>
      <c r="C25" s="94">
        <f>C9+C17</f>
        <v>6396.2800000000007</v>
      </c>
      <c r="D25" s="94">
        <f t="shared" ref="D25:E25" si="11">D9+D17</f>
        <v>21547.22</v>
      </c>
      <c r="E25" s="94">
        <f t="shared" si="11"/>
        <v>28857.254285714283</v>
      </c>
      <c r="F25" s="80"/>
      <c r="G25" s="94">
        <v>6120.35</v>
      </c>
      <c r="H25" s="85">
        <f t="shared" si="7"/>
        <v>4.5084022972542465E-2</v>
      </c>
      <c r="I25" s="98"/>
    </row>
    <row r="26" spans="1:14" s="2" customFormat="1">
      <c r="A26" s="101"/>
      <c r="B26" s="26"/>
      <c r="C26" s="94"/>
      <c r="D26" s="94"/>
      <c r="E26" s="94"/>
      <c r="F26" s="80"/>
      <c r="G26" s="94"/>
      <c r="H26" s="94"/>
      <c r="I26" s="98"/>
    </row>
    <row r="27" spans="1:14">
      <c r="B27" s="25">
        <f ca="1">TODAY()</f>
        <v>39253</v>
      </c>
      <c r="C27" s="27"/>
      <c r="D27" s="28"/>
      <c r="E27" s="29"/>
      <c r="F27" s="80"/>
      <c r="G27" s="82"/>
      <c r="H27" s="82"/>
      <c r="I27" s="82"/>
      <c r="J27" s="3"/>
    </row>
    <row r="28" spans="1:14" ht="12" customHeight="1">
      <c r="B28" s="73"/>
      <c r="C28" s="34"/>
      <c r="D28" s="38"/>
      <c r="E28" s="39"/>
      <c r="F28" s="82"/>
      <c r="H28" s="101"/>
      <c r="I28" s="101"/>
      <c r="J28" s="3"/>
    </row>
    <row r="29" spans="1:14">
      <c r="B29" s="18" t="s">
        <v>20</v>
      </c>
      <c r="C29" s="34"/>
      <c r="D29" s="35"/>
      <c r="E29" s="33"/>
      <c r="F29" s="80"/>
      <c r="G29" s="102"/>
      <c r="H29" s="101"/>
      <c r="I29" s="101"/>
      <c r="J29" s="3"/>
    </row>
    <row r="30" spans="1:14">
      <c r="B30" s="73" t="s">
        <v>21</v>
      </c>
      <c r="C30" s="119">
        <v>1900</v>
      </c>
      <c r="D30" s="74"/>
      <c r="E30" s="75"/>
      <c r="F30" s="85"/>
      <c r="H30" s="101"/>
      <c r="I30" s="101"/>
      <c r="J30" s="3"/>
    </row>
    <row r="31" spans="1:14">
      <c r="B31" s="30" t="s">
        <v>46</v>
      </c>
      <c r="C31" s="120">
        <v>32300</v>
      </c>
      <c r="D31" s="36"/>
      <c r="E31" s="37"/>
      <c r="F31" s="103"/>
      <c r="G31" s="102"/>
      <c r="H31" s="101"/>
      <c r="I31" s="101"/>
      <c r="J31" s="3"/>
    </row>
    <row r="32" spans="1:14">
      <c r="B32" s="30" t="s">
        <v>8</v>
      </c>
      <c r="C32" s="121">
        <v>17</v>
      </c>
      <c r="D32" s="36"/>
      <c r="E32" s="37"/>
      <c r="F32" s="103"/>
      <c r="G32" s="102"/>
      <c r="H32" s="101"/>
      <c r="I32" s="101"/>
      <c r="J32" s="3"/>
    </row>
    <row r="33" spans="2:10">
      <c r="B33" s="30"/>
      <c r="C33" s="31"/>
      <c r="D33" s="32"/>
      <c r="E33" s="33"/>
      <c r="F33" s="101"/>
      <c r="H33" s="101"/>
      <c r="I33" s="101"/>
      <c r="J33" s="3"/>
    </row>
    <row r="34" spans="2:10">
      <c r="B34" s="18" t="s">
        <v>36</v>
      </c>
      <c r="C34" s="34"/>
      <c r="D34" s="38"/>
      <c r="E34" s="39"/>
      <c r="F34" s="101"/>
      <c r="G34" s="102"/>
      <c r="H34" s="101"/>
      <c r="I34" s="101"/>
      <c r="J34" s="3"/>
    </row>
    <row r="35" spans="2:10">
      <c r="B35" s="40" t="s">
        <v>9</v>
      </c>
      <c r="C35" s="41">
        <f>D22</f>
        <v>1017</v>
      </c>
      <c r="D35" s="42">
        <f>C35/C30</f>
        <v>0.53526315789473689</v>
      </c>
      <c r="E35" s="21" t="s">
        <v>10</v>
      </c>
      <c r="F35" s="101"/>
      <c r="H35" s="101"/>
      <c r="I35" s="101"/>
      <c r="J35" s="3"/>
    </row>
    <row r="36" spans="2:10">
      <c r="B36" s="43" t="s">
        <v>11</v>
      </c>
      <c r="C36" s="31">
        <f>D25</f>
        <v>21547.22</v>
      </c>
      <c r="D36" s="44">
        <f>C36/C31</f>
        <v>0.66709659442724467</v>
      </c>
      <c r="E36" s="45" t="s">
        <v>10</v>
      </c>
      <c r="F36" s="101"/>
      <c r="H36" s="101"/>
      <c r="I36" s="101"/>
      <c r="J36" s="3"/>
    </row>
    <row r="37" spans="2:10">
      <c r="B37" s="40" t="s">
        <v>12</v>
      </c>
      <c r="C37" s="34">
        <f>C36/C35</f>
        <v>21.187040314650936</v>
      </c>
      <c r="D37" s="42">
        <f>C37/C32</f>
        <v>1.246296489097114</v>
      </c>
      <c r="E37" s="21" t="s">
        <v>10</v>
      </c>
      <c r="F37" s="104"/>
      <c r="H37" s="101"/>
      <c r="I37" s="101"/>
      <c r="J37" s="3"/>
    </row>
    <row r="38" spans="2:10">
      <c r="B38" s="30"/>
      <c r="C38" s="31"/>
      <c r="D38" s="46"/>
      <c r="E38" s="47"/>
      <c r="F38" s="101"/>
      <c r="H38" s="101"/>
      <c r="I38" s="101"/>
      <c r="J38" s="3"/>
    </row>
    <row r="39" spans="2:10">
      <c r="B39" s="48" t="s">
        <v>13</v>
      </c>
      <c r="C39" s="34"/>
      <c r="D39" s="22"/>
      <c r="E39" s="23"/>
      <c r="F39" s="101"/>
      <c r="H39" s="101"/>
      <c r="I39" s="101"/>
      <c r="J39" s="3"/>
    </row>
    <row r="40" spans="2:10">
      <c r="B40" s="30"/>
      <c r="C40" s="31"/>
      <c r="D40" s="46"/>
      <c r="E40" s="47"/>
      <c r="F40" s="101"/>
      <c r="H40" s="101"/>
      <c r="I40" s="101"/>
      <c r="J40" s="3"/>
    </row>
    <row r="41" spans="2:10">
      <c r="B41" s="49" t="s">
        <v>45</v>
      </c>
      <c r="C41" s="34"/>
      <c r="D41" s="22"/>
      <c r="E41" s="23"/>
      <c r="F41" s="101"/>
      <c r="H41" s="101"/>
      <c r="I41" s="101"/>
      <c r="J41" s="3"/>
    </row>
    <row r="42" spans="2:10">
      <c r="B42" s="43" t="s">
        <v>9</v>
      </c>
      <c r="C42" s="50">
        <f>E22</f>
        <v>1395.2857142857142</v>
      </c>
      <c r="D42" s="44">
        <f>C42/C30</f>
        <v>0.7343609022556391</v>
      </c>
      <c r="E42" s="47" t="s">
        <v>10</v>
      </c>
      <c r="F42" s="101"/>
      <c r="H42" s="101"/>
      <c r="I42" s="101"/>
      <c r="J42" s="3"/>
    </row>
    <row r="43" spans="2:10">
      <c r="B43" s="40" t="s">
        <v>11</v>
      </c>
      <c r="C43" s="34">
        <f>E25</f>
        <v>28857.254285714283</v>
      </c>
      <c r="D43" s="51">
        <f>C43/C31</f>
        <v>0.89341344537815115</v>
      </c>
      <c r="E43" s="23" t="s">
        <v>10</v>
      </c>
      <c r="F43" s="101"/>
      <c r="H43" s="101"/>
      <c r="I43" s="101"/>
      <c r="J43" s="3"/>
    </row>
    <row r="44" spans="2:10">
      <c r="B44" s="43" t="s">
        <v>12</v>
      </c>
      <c r="C44" s="31">
        <f>C43/C42</f>
        <v>20.68196785092659</v>
      </c>
      <c r="D44" s="44">
        <f>C44/C32</f>
        <v>1.2165863441721523</v>
      </c>
      <c r="E44" s="47" t="s">
        <v>10</v>
      </c>
      <c r="F44" s="101"/>
      <c r="H44" s="101"/>
      <c r="I44" s="101"/>
      <c r="J44" s="3"/>
    </row>
    <row r="45" spans="2:10">
      <c r="B45" s="40"/>
      <c r="C45" s="52"/>
      <c r="D45" s="22"/>
      <c r="E45" s="23"/>
      <c r="F45" s="101"/>
      <c r="H45" s="101"/>
      <c r="I45" s="101"/>
      <c r="J45" s="3"/>
    </row>
    <row r="46" spans="2:10">
      <c r="B46" s="19" t="s">
        <v>49</v>
      </c>
      <c r="C46" s="52"/>
      <c r="D46" s="22"/>
      <c r="E46" s="23"/>
      <c r="F46" s="101"/>
      <c r="H46" s="101"/>
      <c r="I46" s="101"/>
      <c r="J46" s="3"/>
    </row>
    <row r="47" spans="2:10">
      <c r="B47" s="43"/>
      <c r="C47" s="53"/>
      <c r="D47" s="46"/>
      <c r="E47" s="47"/>
      <c r="F47" s="101"/>
      <c r="H47" s="101"/>
      <c r="I47" s="101"/>
      <c r="J47" s="3"/>
    </row>
    <row r="48" spans="2:10">
      <c r="B48" s="49" t="s">
        <v>41</v>
      </c>
      <c r="C48" s="54"/>
      <c r="D48" s="22"/>
      <c r="E48" s="23"/>
      <c r="F48" s="101"/>
      <c r="H48" s="101"/>
      <c r="I48" s="101"/>
      <c r="J48" s="3"/>
    </row>
    <row r="49" spans="2:10">
      <c r="B49" s="43" t="s">
        <v>61</v>
      </c>
      <c r="C49" s="55">
        <f>(C6+C14)/7*Variables!C22</f>
        <v>1418.5714285714284</v>
      </c>
      <c r="D49" s="56">
        <f>C49/C30</f>
        <v>0.7466165413533834</v>
      </c>
      <c r="E49" s="47" t="s">
        <v>10</v>
      </c>
      <c r="F49" s="101"/>
      <c r="H49" s="101"/>
      <c r="I49" s="101"/>
      <c r="J49" s="3"/>
    </row>
    <row r="50" spans="2:10">
      <c r="B50" s="40" t="s">
        <v>47</v>
      </c>
      <c r="C50" s="34">
        <f>(C9+C17)/7*Variables!C22</f>
        <v>27412.628571428577</v>
      </c>
      <c r="D50" s="24">
        <f>C50/C31</f>
        <v>0.84868819106590021</v>
      </c>
      <c r="E50" s="23" t="s">
        <v>14</v>
      </c>
      <c r="F50" s="101"/>
      <c r="H50" s="101"/>
      <c r="I50" s="101"/>
      <c r="J50" s="3"/>
    </row>
    <row r="51" spans="2:10">
      <c r="B51" s="57" t="s">
        <v>12</v>
      </c>
      <c r="C51" s="58">
        <f>C50/C49</f>
        <v>19.32410876132931</v>
      </c>
      <c r="D51" s="59">
        <f>C51/C32</f>
        <v>1.1367122800781946</v>
      </c>
      <c r="E51" s="60" t="s">
        <v>10</v>
      </c>
      <c r="F51" s="101"/>
      <c r="H51" s="101"/>
      <c r="I51" s="101"/>
      <c r="J51" s="3"/>
    </row>
    <row r="52" spans="2:10">
      <c r="B52" s="101"/>
      <c r="C52" s="105"/>
      <c r="D52" s="101"/>
      <c r="E52" s="101"/>
      <c r="F52" s="101"/>
      <c r="H52" s="101"/>
      <c r="I52" s="101"/>
    </row>
    <row r="53" spans="2:10">
      <c r="B53" s="101"/>
      <c r="C53" s="101"/>
      <c r="D53" s="101"/>
      <c r="E53" s="101"/>
      <c r="F53" s="101"/>
      <c r="H53" s="101"/>
      <c r="I53" s="101"/>
    </row>
    <row r="54" spans="2:10">
      <c r="B54" s="101"/>
      <c r="C54" s="101"/>
      <c r="D54" s="101"/>
      <c r="E54" s="101"/>
      <c r="F54" s="101"/>
      <c r="H54" s="101"/>
      <c r="I54" s="101"/>
    </row>
    <row r="55" spans="2:10">
      <c r="B55" s="101"/>
      <c r="C55" s="101"/>
      <c r="D55" s="101"/>
      <c r="E55" s="101"/>
      <c r="F55" s="101"/>
      <c r="H55" s="101"/>
      <c r="I55" s="101"/>
    </row>
    <row r="56" spans="2:10">
      <c r="B56" s="101"/>
      <c r="C56" s="101"/>
      <c r="D56" s="101"/>
      <c r="E56" s="101"/>
      <c r="F56" s="101"/>
      <c r="H56" s="101"/>
      <c r="I56" s="101"/>
    </row>
    <row r="57" spans="2:10">
      <c r="B57" s="101"/>
      <c r="C57" s="101"/>
      <c r="D57" s="101"/>
      <c r="E57" s="101"/>
      <c r="F57" s="101"/>
      <c r="H57" s="101"/>
      <c r="I57" s="101"/>
    </row>
    <row r="58" spans="2:10">
      <c r="B58" s="101"/>
      <c r="C58" s="101"/>
      <c r="D58" s="101"/>
      <c r="E58" s="101"/>
      <c r="F58" s="101"/>
      <c r="H58" s="101"/>
      <c r="I58" s="101"/>
    </row>
    <row r="59" spans="2:10">
      <c r="B59" s="101"/>
      <c r="C59" s="101"/>
      <c r="D59" s="101"/>
      <c r="E59" s="101"/>
      <c r="F59" s="101"/>
      <c r="H59" s="101"/>
      <c r="I59" s="101"/>
    </row>
    <row r="60" spans="2:10">
      <c r="B60" s="101"/>
      <c r="C60" s="101"/>
      <c r="D60" s="101"/>
      <c r="E60" s="101"/>
      <c r="F60" s="101"/>
      <c r="H60" s="101"/>
      <c r="I60" s="101"/>
    </row>
  </sheetData>
  <sheetCalcPr fullCalcOnLoad="1"/>
  <phoneticPr fontId="8" type="noConversion"/>
  <pageMargins left="0.75" right="0.75" top="1" bottom="1" header="0.5" footer="0.5"/>
  <pageSetup orientation="portrait" horizontalDpi="4294967292" verticalDpi="4294967292"/>
  <ignoredErrors>
    <ignoredError sqref="C21:E21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Variables</vt:lpstr>
      <vt:lpstr>Account</vt:lpstr>
      <vt:lpstr>Example</vt:lpstr>
    </vt:vector>
  </TitlesOfParts>
  <Company>Hanapin Marketing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Hoffman</dc:creator>
  <cp:lastModifiedBy>Bethany Bey</cp:lastModifiedBy>
  <cp:lastPrinted>2011-02-07T15:42:31Z</cp:lastPrinted>
  <dcterms:created xsi:type="dcterms:W3CDTF">2010-05-18T19:30:32Z</dcterms:created>
  <dcterms:modified xsi:type="dcterms:W3CDTF">2011-06-21T20:27:23Z</dcterms:modified>
</cp:coreProperties>
</file>